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90" tabRatio="223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25" i="1"/>
  <c r="J109"/>
  <c r="J107"/>
  <c r="J108"/>
  <c r="J451"/>
  <c r="J447"/>
  <c r="J443"/>
  <c r="J441"/>
  <c r="J435"/>
  <c r="J430"/>
  <c r="J428"/>
  <c r="J425"/>
  <c r="J422"/>
  <c r="J420"/>
  <c r="J414"/>
  <c r="J433" s="1"/>
  <c r="J409"/>
  <c r="J407"/>
  <c r="J404"/>
  <c r="J400"/>
  <c r="J398"/>
  <c r="J392"/>
  <c r="J411" s="1"/>
  <c r="J386"/>
  <c r="J382"/>
  <c r="J380"/>
  <c r="J374"/>
  <c r="J390" s="1"/>
  <c r="J360"/>
  <c r="J356"/>
  <c r="J354"/>
  <c r="J348"/>
  <c r="J344"/>
  <c r="J342"/>
  <c r="J336"/>
  <c r="J372" s="1"/>
  <c r="J302"/>
  <c r="J300"/>
  <c r="J298"/>
  <c r="J294"/>
  <c r="J290"/>
  <c r="J282"/>
  <c r="J267"/>
  <c r="J262"/>
  <c r="J260"/>
  <c r="J257"/>
  <c r="J252"/>
  <c r="J247"/>
  <c r="J245"/>
  <c r="J239"/>
  <c r="J232"/>
  <c r="J228"/>
  <c r="J226"/>
  <c r="J224"/>
  <c r="J219"/>
  <c r="J215"/>
  <c r="J206"/>
  <c r="J194"/>
  <c r="J192"/>
  <c r="J188"/>
  <c r="J183"/>
  <c r="J174"/>
  <c r="J94"/>
  <c r="J120"/>
  <c r="J113"/>
  <c r="J112"/>
  <c r="J111"/>
  <c r="J105"/>
  <c r="J104"/>
  <c r="J98"/>
  <c r="J97"/>
  <c r="J96"/>
  <c r="J93" s="1"/>
  <c r="J95"/>
  <c r="J119"/>
  <c r="J137"/>
  <c r="J132"/>
  <c r="J131"/>
  <c r="J101"/>
  <c r="J102"/>
  <c r="J38"/>
  <c r="J331" l="1"/>
  <c r="J154" s="1"/>
  <c r="J329"/>
  <c r="J152" s="1"/>
  <c r="J327"/>
  <c r="J322"/>
  <c r="J317"/>
  <c r="J315"/>
  <c r="J312"/>
  <c r="J310"/>
  <c r="J308"/>
  <c r="J288"/>
  <c r="J212"/>
  <c r="J201"/>
  <c r="J198"/>
  <c r="J180"/>
  <c r="J237" l="1"/>
  <c r="J235"/>
  <c r="J234" s="1"/>
  <c r="J76"/>
  <c r="J274"/>
  <c r="J271"/>
  <c r="J270" s="1"/>
  <c r="J200"/>
  <c r="J204" s="1"/>
  <c r="J455"/>
  <c r="J454" s="1"/>
  <c r="J457" s="1"/>
  <c r="J273" l="1"/>
  <c r="J157"/>
  <c r="J155" s="1"/>
  <c r="J153"/>
  <c r="J321"/>
  <c r="J307" s="1"/>
  <c r="J130"/>
  <c r="J277"/>
  <c r="J280" s="1"/>
  <c r="J306" l="1"/>
  <c r="J334" s="1"/>
  <c r="J151"/>
  <c r="J150" s="1"/>
  <c r="J458"/>
  <c r="J74"/>
  <c r="J114"/>
  <c r="J71"/>
  <c r="J69"/>
  <c r="J67"/>
  <c r="J65"/>
  <c r="J62"/>
  <c r="J59"/>
  <c r="J56"/>
  <c r="J54"/>
  <c r="J52"/>
  <c r="J50"/>
  <c r="J47"/>
  <c r="J44"/>
  <c r="J36"/>
  <c r="J33"/>
  <c r="J30"/>
  <c r="J26"/>
  <c r="J148"/>
  <c r="J141"/>
  <c r="J140"/>
  <c r="J139"/>
  <c r="J129"/>
  <c r="J127"/>
  <c r="J126"/>
  <c r="J118"/>
  <c r="J117" s="1"/>
  <c r="J134"/>
  <c r="J143"/>
  <c r="J61" l="1"/>
  <c r="J25"/>
  <c r="J128" l="1"/>
  <c r="J124" s="1"/>
  <c r="J100"/>
  <c r="J99" s="1"/>
  <c r="J106"/>
  <c r="J103" s="1"/>
  <c r="J115"/>
  <c r="J116"/>
  <c r="J123"/>
  <c r="J122" s="1"/>
  <c r="J136"/>
  <c r="J146"/>
  <c r="J144"/>
  <c r="J135"/>
  <c r="J158"/>
  <c r="J149"/>
  <c r="J145"/>
  <c r="J133" l="1"/>
  <c r="J110"/>
  <c r="J92" s="1"/>
  <c r="J161" s="1"/>
  <c r="J73"/>
  <c r="J46"/>
  <c r="J35"/>
  <c r="J24" l="1"/>
  <c r="J79" s="1"/>
</calcChain>
</file>

<file path=xl/comments1.xml><?xml version="1.0" encoding="utf-8"?>
<comments xmlns="http://schemas.openxmlformats.org/spreadsheetml/2006/main">
  <authors>
    <author>Trezor</author>
  </authors>
  <commentList>
    <comment ref="F335" authorId="0">
      <text>
        <r>
          <rPr>
            <b/>
            <sz val="8"/>
            <color indexed="81"/>
            <rFont val="Tahoma"/>
            <family val="2"/>
          </rPr>
          <t>Trezor: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<sst xmlns="http://schemas.openxmlformats.org/spreadsheetml/2006/main" count="979" uniqueCount="392">
  <si>
    <t xml:space="preserve">O Д Л У К У </t>
  </si>
  <si>
    <t xml:space="preserve">  Примици се распоређују на:</t>
  </si>
  <si>
    <t>ПРИМИЦИ</t>
  </si>
  <si>
    <t>Економска          клацификација</t>
  </si>
  <si>
    <t xml:space="preserve">Текући приходи </t>
  </si>
  <si>
    <t>Порези</t>
  </si>
  <si>
    <t>711-1</t>
  </si>
  <si>
    <t>Порез на доходак физичких лица</t>
  </si>
  <si>
    <t>711-1-1</t>
  </si>
  <si>
    <t>Порез на лична примања</t>
  </si>
  <si>
    <t>711-1-3</t>
  </si>
  <si>
    <t>Порез на остала лична примања</t>
  </si>
  <si>
    <t>711-1-4</t>
  </si>
  <si>
    <t>Порез на приходе од самосталне дјелатности</t>
  </si>
  <si>
    <t>711-3</t>
  </si>
  <si>
    <t>Порез на имовину</t>
  </si>
  <si>
    <t>711-3-1</t>
  </si>
  <si>
    <t>Порез на непокретности</t>
  </si>
  <si>
    <t>711-3-2</t>
  </si>
  <si>
    <t>Порез на промет непокретности</t>
  </si>
  <si>
    <t>711-7</t>
  </si>
  <si>
    <t>Локални порези</t>
  </si>
  <si>
    <t>711-7-5</t>
  </si>
  <si>
    <t>Прирез порезу на доходак физичких лица</t>
  </si>
  <si>
    <t>Таксе</t>
  </si>
  <si>
    <t>713-1</t>
  </si>
  <si>
    <t>Локалне административне таксе</t>
  </si>
  <si>
    <t>713-5</t>
  </si>
  <si>
    <t>Локалне комуналне таксе</t>
  </si>
  <si>
    <t>713-5-1</t>
  </si>
  <si>
    <t>Комунална такса за коришћење простора на  јавним површинама или испред пословних просторија у пословне сврхе</t>
  </si>
  <si>
    <t>713-5-5</t>
  </si>
  <si>
    <t>Комунална такса за коришћење слободних површина за кампове, постављање шатора или друге облике за привремено коришћење</t>
  </si>
  <si>
    <t>713-5-7</t>
  </si>
  <si>
    <t>Комунална такса за држање и коришћење чамаца и сплавова на води</t>
  </si>
  <si>
    <t>Остале комуналне таксе</t>
  </si>
  <si>
    <t>713-6</t>
  </si>
  <si>
    <t>Туристичка такса</t>
  </si>
  <si>
    <t>713-6-1</t>
  </si>
  <si>
    <t>714-2</t>
  </si>
  <si>
    <t>Накнада за коришћење природних добара</t>
  </si>
  <si>
    <t>714-2-1</t>
  </si>
  <si>
    <t>714-5</t>
  </si>
  <si>
    <t>714-5-1</t>
  </si>
  <si>
    <t>714-6</t>
  </si>
  <si>
    <t>714-6-1</t>
  </si>
  <si>
    <t>714-7-1</t>
  </si>
  <si>
    <t>714-8</t>
  </si>
  <si>
    <t>714-9</t>
  </si>
  <si>
    <t>Остале накнаде</t>
  </si>
  <si>
    <t>714-9-1</t>
  </si>
  <si>
    <t>Остали приходи</t>
  </si>
  <si>
    <t>715-2</t>
  </si>
  <si>
    <t>715-2-5</t>
  </si>
  <si>
    <t>715-3</t>
  </si>
  <si>
    <t>Приходи које органи остварују вршењем своје дјелатности</t>
  </si>
  <si>
    <t>715-3-1</t>
  </si>
  <si>
    <t>Приходи од дјелатности органа</t>
  </si>
  <si>
    <t>715-5-4</t>
  </si>
  <si>
    <t xml:space="preserve">Донације и трансфери </t>
  </si>
  <si>
    <t xml:space="preserve">Донације </t>
  </si>
  <si>
    <t>742-6</t>
  </si>
  <si>
    <t>742-6-1</t>
  </si>
  <si>
    <t xml:space="preserve">   УКУПНИ ПРИМИЦИ:</t>
  </si>
  <si>
    <t>Економска класификација</t>
  </si>
  <si>
    <t xml:space="preserve">ОПИС </t>
  </si>
  <si>
    <t>Текући расходи</t>
  </si>
  <si>
    <t>Бруто зараде и доприноси</t>
  </si>
  <si>
    <t>Нето зараде</t>
  </si>
  <si>
    <t>411-1</t>
  </si>
  <si>
    <t>411-1-1</t>
  </si>
  <si>
    <t xml:space="preserve">Порези на зараде запослених </t>
  </si>
  <si>
    <t>411-2</t>
  </si>
  <si>
    <t>411-2-1</t>
  </si>
  <si>
    <t>Доприноси на терет запослених</t>
  </si>
  <si>
    <t>411-3</t>
  </si>
  <si>
    <t>411-3-1</t>
  </si>
  <si>
    <t>Доприноси на терет послодавца</t>
  </si>
  <si>
    <t>411-4</t>
  </si>
  <si>
    <t>411-4-1</t>
  </si>
  <si>
    <t>411-5</t>
  </si>
  <si>
    <t>411-5-1</t>
  </si>
  <si>
    <t>Остала лична примања</t>
  </si>
  <si>
    <t>Накнаде скупштинским одборницима</t>
  </si>
  <si>
    <t>413-1</t>
  </si>
  <si>
    <t>413-1-1</t>
  </si>
  <si>
    <t>413-3</t>
  </si>
  <si>
    <t>413-3-1</t>
  </si>
  <si>
    <t>413-4</t>
  </si>
  <si>
    <t>413-4-1</t>
  </si>
  <si>
    <t>Расходи за гориво</t>
  </si>
  <si>
    <t>Расходи за гориво- чишћење снијега</t>
  </si>
  <si>
    <t>413-5</t>
  </si>
  <si>
    <t>413-5-1</t>
  </si>
  <si>
    <t>Услуге стручног усавршавања</t>
  </si>
  <si>
    <t>414-2</t>
  </si>
  <si>
    <t>414-2-1</t>
  </si>
  <si>
    <t>Текуће одржавање опреме</t>
  </si>
  <si>
    <t>414-3</t>
  </si>
  <si>
    <t>414-3-1</t>
  </si>
  <si>
    <t>Закуп просторија за рад одборничких клубова</t>
  </si>
  <si>
    <t>Остали издаци</t>
  </si>
  <si>
    <t>Комуналне накнаде</t>
  </si>
  <si>
    <t>Трансфери институцијама, појединцима, невладином и јавном сектору</t>
  </si>
  <si>
    <t>Трансфери образовању</t>
  </si>
  <si>
    <t>Трансфери Туристичкој организацији</t>
  </si>
  <si>
    <t>431-2</t>
  </si>
  <si>
    <t>Трансфери Црвеном крсту</t>
  </si>
  <si>
    <t>431-3</t>
  </si>
  <si>
    <t>431-3-1</t>
  </si>
  <si>
    <t>431-9</t>
  </si>
  <si>
    <t>431-9-1</t>
  </si>
  <si>
    <t>Капитални издаци</t>
  </si>
  <si>
    <t>Издаци за локалну инфраструктуру</t>
  </si>
  <si>
    <t>441-2</t>
  </si>
  <si>
    <t>441-4</t>
  </si>
  <si>
    <t>Издаци за опрему</t>
  </si>
  <si>
    <t>441-5</t>
  </si>
  <si>
    <t>441-6</t>
  </si>
  <si>
    <t>Отплата дугова</t>
  </si>
  <si>
    <t>461-1</t>
  </si>
  <si>
    <t>Отплата обавеза из претходног периода</t>
  </si>
  <si>
    <t>463-1</t>
  </si>
  <si>
    <t>463-1-1</t>
  </si>
  <si>
    <t>Средства резерве</t>
  </si>
  <si>
    <t>471-1</t>
  </si>
  <si>
    <t>471-1-1</t>
  </si>
  <si>
    <t>472-1</t>
  </si>
  <si>
    <t>472-1-1</t>
  </si>
  <si>
    <t>УКУПНИ ИЗДАЦИ:</t>
  </si>
  <si>
    <t>Члан 3.</t>
  </si>
  <si>
    <t xml:space="preserve">О П И С </t>
  </si>
  <si>
    <t>О1</t>
  </si>
  <si>
    <t>СЛУЖБА ПРЕДСЈЕДНИКА ОПШТИНЕ</t>
  </si>
  <si>
    <t xml:space="preserve">Бруто зараде и доприноси </t>
  </si>
  <si>
    <t>Доприноси на терет запосленог</t>
  </si>
  <si>
    <t>СВЕГА : 01</t>
  </si>
  <si>
    <t>О2</t>
  </si>
  <si>
    <t>ПРЕДСЈЕДНИК СКУПШТИНЕ И СЛУЖБА СКУПШТИНЕ</t>
  </si>
  <si>
    <t>Расходи за материјал</t>
  </si>
  <si>
    <t>СВЕГА : 02</t>
  </si>
  <si>
    <t>О3</t>
  </si>
  <si>
    <t>Трансфер Центру за развој дурмиторског подручја</t>
  </si>
  <si>
    <t>Текућа буџетска резерва</t>
  </si>
  <si>
    <t>Стална буџетска резерва</t>
  </si>
  <si>
    <t>СВЕГА: 03</t>
  </si>
  <si>
    <t>О4</t>
  </si>
  <si>
    <t>СВЕГА : 04</t>
  </si>
  <si>
    <t>О5</t>
  </si>
  <si>
    <t>СВЕГА:05</t>
  </si>
  <si>
    <t>О6</t>
  </si>
  <si>
    <t>СВЕГА : 06</t>
  </si>
  <si>
    <t>О7</t>
  </si>
  <si>
    <t>СЛУЖБА ЗАШТИТЕ</t>
  </si>
  <si>
    <t>СВЕГА : О7</t>
  </si>
  <si>
    <t>Израда пројектне документације</t>
  </si>
  <si>
    <t>Компјутерска опрема</t>
  </si>
  <si>
    <t>Канцеларијска опрема</t>
  </si>
  <si>
    <t>463-1-13</t>
  </si>
  <si>
    <t xml:space="preserve">Трансфери </t>
  </si>
  <si>
    <t>715-5</t>
  </si>
  <si>
    <t>ИЗДАЦИ</t>
  </si>
  <si>
    <t>АГРО БИЗНИС ИНФО ЦЕНТАР</t>
  </si>
  <si>
    <t>СВЕГА : О8</t>
  </si>
  <si>
    <t>Трансфери институцијама спорта</t>
  </si>
  <si>
    <t>О8</t>
  </si>
  <si>
    <t>Накнадe</t>
  </si>
  <si>
    <t>Изузимање</t>
  </si>
  <si>
    <t xml:space="preserve">Издаци за уређење земљишта </t>
  </si>
  <si>
    <t>441-2-80</t>
  </si>
  <si>
    <t>Израда просторно планске документације</t>
  </si>
  <si>
    <t xml:space="preserve">СЕКРЕТАРИЈАТ ЗА ФИНАНСИЈЕ И ЕКОНОМСКИ РАЗВ0Ј
</t>
  </si>
  <si>
    <t>СЕКРЕТАРИЈАТ ЗА УРЕЂЕЊЕ ПРОСТОРА, ЗАШТИТУ ЖИВОТНЕ СРЕДИНЕ И КОМУНАЛНО СТАМБЕНЕ ПОСЛОВЕ</t>
  </si>
  <si>
    <t>СЕКРЕТАРИЈАТ ЗА УПРАВУ И ДРУШТВЕНЕ ДЈЕЛАТНОСТИ</t>
  </si>
  <si>
    <t xml:space="preserve"> СЛУЖБА ГЛАВНОГ АДМИНИСТРАТОРА</t>
  </si>
  <si>
    <t>Орга. кла.</t>
  </si>
  <si>
    <t>Eкономска  клацификација</t>
  </si>
  <si>
    <t>713-5-6</t>
  </si>
  <si>
    <t xml:space="preserve">                 Члан 1.</t>
  </si>
  <si>
    <r>
      <t xml:space="preserve">                 </t>
    </r>
    <r>
      <rPr>
        <b/>
        <sz val="10"/>
        <rFont val="Arial"/>
        <family val="2"/>
      </rPr>
      <t xml:space="preserve"> Члан 2.</t>
    </r>
  </si>
  <si>
    <t>О П И С</t>
  </si>
  <si>
    <t xml:space="preserve">Издаци за опрему </t>
  </si>
  <si>
    <t>Отплата обавеза по основу судских рјешења</t>
  </si>
  <si>
    <t>Комунална такса за коришћење рекламних паноа</t>
  </si>
  <si>
    <t>714-7</t>
  </si>
  <si>
    <t>ИЗНОС</t>
  </si>
  <si>
    <t>Продаја непокретности</t>
  </si>
  <si>
    <t>721-1</t>
  </si>
  <si>
    <t>Трансфер од егализационог фонда</t>
  </si>
  <si>
    <t>431-2-1</t>
  </si>
  <si>
    <t>Трансфер невладиним организацијама</t>
  </si>
  <si>
    <t>Израда урбанистичких пројеката по захтјевима заинтересованих корисника</t>
  </si>
  <si>
    <t>Aдминистративне таксе</t>
  </si>
  <si>
    <t>713-1-2</t>
  </si>
  <si>
    <t>Накнада за коришћење шума</t>
  </si>
  <si>
    <t xml:space="preserve">Накнада за изградњу и одржавање локалних путева </t>
  </si>
  <si>
    <t>Накнада за путеве</t>
  </si>
  <si>
    <t>Годишња накнада при регистрацији моторних возила</t>
  </si>
  <si>
    <t>714-8-4</t>
  </si>
  <si>
    <t>Новчане казне и одузете имовинске користи</t>
  </si>
  <si>
    <t>Приходи од камата за неблаговремено плаћање обавеза</t>
  </si>
  <si>
    <t>715-2-1</t>
  </si>
  <si>
    <t>Новчане казне за прекршаје које изриче инспекција</t>
  </si>
  <si>
    <t>Примици од продаје имовине</t>
  </si>
  <si>
    <t>721-1-2</t>
  </si>
  <si>
    <t>741-1</t>
  </si>
  <si>
    <t>741-1-2</t>
  </si>
  <si>
    <t xml:space="preserve"> Текуће донације </t>
  </si>
  <si>
    <t>412-6-1</t>
  </si>
  <si>
    <t>412-6</t>
  </si>
  <si>
    <t>412-7</t>
  </si>
  <si>
    <t>412-7-1</t>
  </si>
  <si>
    <t xml:space="preserve">Административни материјал </t>
  </si>
  <si>
    <t>Материјал за посебне намјене</t>
  </si>
  <si>
    <t>Расходи за енергију</t>
  </si>
  <si>
    <t>413-5-2</t>
  </si>
  <si>
    <t>Расходи за услуге</t>
  </si>
  <si>
    <t>414-1</t>
  </si>
  <si>
    <t>414-1-1</t>
  </si>
  <si>
    <t>Службена путовања</t>
  </si>
  <si>
    <t>Репрезентација</t>
  </si>
  <si>
    <t>414-3-2</t>
  </si>
  <si>
    <t>Комуникационе услуге-телефони</t>
  </si>
  <si>
    <t>Комуникационе услуге-поштанске услуге</t>
  </si>
  <si>
    <t>414-4</t>
  </si>
  <si>
    <t>414-4-1</t>
  </si>
  <si>
    <t>Банкарске услуге</t>
  </si>
  <si>
    <t>414-8</t>
  </si>
  <si>
    <t>414-8-1</t>
  </si>
  <si>
    <t>Расходи за текуће одржавање</t>
  </si>
  <si>
    <t>415-2</t>
  </si>
  <si>
    <t>415-2-1</t>
  </si>
  <si>
    <t>Текуће одржавање грађевинских објеката</t>
  </si>
  <si>
    <t>415-3</t>
  </si>
  <si>
    <t>415-3-1</t>
  </si>
  <si>
    <t>Рента</t>
  </si>
  <si>
    <t>417-1</t>
  </si>
  <si>
    <t>417-1-1</t>
  </si>
  <si>
    <t>419-1</t>
  </si>
  <si>
    <t>419-1-1</t>
  </si>
  <si>
    <t>Издаци по основу уговора о дјелу</t>
  </si>
  <si>
    <t>419-4</t>
  </si>
  <si>
    <t>Осигурање</t>
  </si>
  <si>
    <t>419-6</t>
  </si>
  <si>
    <t>419-6-1</t>
  </si>
  <si>
    <t>419-9</t>
  </si>
  <si>
    <t>419-9-1</t>
  </si>
  <si>
    <t>Остало - Прослава дана ослобођења Жабљака</t>
  </si>
  <si>
    <t xml:space="preserve">Остало </t>
  </si>
  <si>
    <t>Трансфери Ј.У.Центар за културу</t>
  </si>
  <si>
    <t>431-3-3</t>
  </si>
  <si>
    <t>431-4</t>
  </si>
  <si>
    <t>431-4-1</t>
  </si>
  <si>
    <t>431-5</t>
  </si>
  <si>
    <t>431-5-1</t>
  </si>
  <si>
    <t>Трансфери политичким партијама,странкама и удружењима</t>
  </si>
  <si>
    <t>431-6</t>
  </si>
  <si>
    <t>431-6-1</t>
  </si>
  <si>
    <t>Трансфери за једнократне социјалне помоћи</t>
  </si>
  <si>
    <t>431-8</t>
  </si>
  <si>
    <t>Трансфери појединцима-Стипендије</t>
  </si>
  <si>
    <t>431-8-1</t>
  </si>
  <si>
    <t>431-9-3</t>
  </si>
  <si>
    <t>431-9-2</t>
  </si>
  <si>
    <t>431-9-4</t>
  </si>
  <si>
    <t>Трансфери за манифестацију "Дани планинског цвијећа"</t>
  </si>
  <si>
    <t>432-6</t>
  </si>
  <si>
    <t>432-6-1</t>
  </si>
  <si>
    <t>441-2-91</t>
  </si>
  <si>
    <t>441-2-92</t>
  </si>
  <si>
    <t>441-2-90</t>
  </si>
  <si>
    <t>441-4-40</t>
  </si>
  <si>
    <t>441-4-41</t>
  </si>
  <si>
    <t>441-5-50</t>
  </si>
  <si>
    <t>441-5-53</t>
  </si>
  <si>
    <t>441-6-60</t>
  </si>
  <si>
    <t>463-1-11</t>
  </si>
  <si>
    <t>441-6-6</t>
  </si>
  <si>
    <t>441-5-5</t>
  </si>
  <si>
    <t>441-4-4</t>
  </si>
  <si>
    <t>441-2-2</t>
  </si>
  <si>
    <t xml:space="preserve">                                                     Члан 5.</t>
  </si>
  <si>
    <t>Ова Одлука ступа на снагу осмог дана од дана објављивања у "Сл.листу ЦГ -општински прописи".</t>
  </si>
  <si>
    <t>Број: 401/12-01-</t>
  </si>
  <si>
    <t xml:space="preserve">               Скупштина општине Жабљак</t>
  </si>
  <si>
    <t>Предсједник Скупштине</t>
  </si>
  <si>
    <t>Видоје Томчић, с.р.</t>
  </si>
  <si>
    <t>714-2-4</t>
  </si>
  <si>
    <t>Накнада за коришћење минералних сировина</t>
  </si>
  <si>
    <t>419-4-1</t>
  </si>
  <si>
    <t>419-9-2</t>
  </si>
  <si>
    <t>,</t>
  </si>
  <si>
    <t>Накнада за закуп грађевинског земљишта</t>
  </si>
  <si>
    <t>714-8-9</t>
  </si>
  <si>
    <t>Накнада за постављање цјевовода,водовода,канализације,електричних,телефонских водова на јавним површинама.</t>
  </si>
  <si>
    <t>Накнада за уређивање и изградњу  грађевинског земљишта</t>
  </si>
  <si>
    <t>441-2-81</t>
  </si>
  <si>
    <t>441-2-30</t>
  </si>
  <si>
    <t>Водоснадбијевање</t>
  </si>
  <si>
    <t>Жабљак, _____________. године</t>
  </si>
  <si>
    <t>732-1</t>
  </si>
  <si>
    <t>732-1-1</t>
  </si>
  <si>
    <t>Средства пренесена из претходне године</t>
  </si>
  <si>
    <t>431-3-4</t>
  </si>
  <si>
    <t>Трансфер Д.О.О."Спортски Центар Жабљак"</t>
  </si>
  <si>
    <t>441-5-51</t>
  </si>
  <si>
    <t>Набавка путничког возила</t>
  </si>
  <si>
    <t>Трансфер  Д.О.О."Комунално и водовод"</t>
  </si>
  <si>
    <t>431-5-2</t>
  </si>
  <si>
    <t>Трансфер мјесним заједницама</t>
  </si>
  <si>
    <t xml:space="preserve">Издаци за пољопривреду </t>
  </si>
  <si>
    <t>431-5-3</t>
  </si>
  <si>
    <t>Трансфер Туристичкој организацији</t>
  </si>
  <si>
    <t>Трансфер институцијама спорта</t>
  </si>
  <si>
    <t>Трансфер појединцима-Стипендије</t>
  </si>
  <si>
    <t>Трансфер Црвеном крсту</t>
  </si>
  <si>
    <t>Трансфер за манифестацију "Дани планинског цвијећа"</t>
  </si>
  <si>
    <t>Трансфер СУБНОР-у</t>
  </si>
  <si>
    <t>461-1-12</t>
  </si>
  <si>
    <t>Отплата кредита</t>
  </si>
  <si>
    <t>441-2-40</t>
  </si>
  <si>
    <t>Издаци за канализациону мрежу</t>
  </si>
  <si>
    <t>441-2-41</t>
  </si>
  <si>
    <t>419-1-2</t>
  </si>
  <si>
    <t>Издаци за пољопривреду</t>
  </si>
  <si>
    <t>KOМУНАЛНА ПОЛИЦИЈА</t>
  </si>
  <si>
    <t>Остало</t>
  </si>
  <si>
    <t>CВЕГА : 09</t>
  </si>
  <si>
    <t>О9</t>
  </si>
  <si>
    <t>У К У П Н О : О1+02+03+04+05+06+07+08+09</t>
  </si>
  <si>
    <t>441-5-54</t>
  </si>
  <si>
    <t>Инвестиционо одржавање</t>
  </si>
  <si>
    <t xml:space="preserve">Члан 4. </t>
  </si>
  <si>
    <t xml:space="preserve"> </t>
  </si>
  <si>
    <t>713-5-9</t>
  </si>
  <si>
    <t>419-9-3</t>
  </si>
  <si>
    <t>Kaмате</t>
  </si>
  <si>
    <t>416-1</t>
  </si>
  <si>
    <t>416-1-1</t>
  </si>
  <si>
    <t>Камата за кредит</t>
  </si>
  <si>
    <t>431-5-4</t>
  </si>
  <si>
    <t>Трансфер Културно научном скупу ,,Вукова задужбина"</t>
  </si>
  <si>
    <t>Остало - културни садржаји</t>
  </si>
  <si>
    <t>441-2-42</t>
  </si>
  <si>
    <t>Број: 401/16-01-</t>
  </si>
  <si>
    <t>Награда "17.септембар"</t>
  </si>
  <si>
    <t>461-4</t>
  </si>
  <si>
    <t>419-9-4</t>
  </si>
  <si>
    <t>441-6-62</t>
  </si>
  <si>
    <t>441-2-20</t>
  </si>
  <si>
    <t>Електрификација</t>
  </si>
  <si>
    <t>441-2-21</t>
  </si>
  <si>
    <t xml:space="preserve">Лед расвјета </t>
  </si>
  <si>
    <t>Реконструкција асвалтног застора</t>
  </si>
  <si>
    <t>441-2-50</t>
  </si>
  <si>
    <t>Уређење градског парка</t>
  </si>
  <si>
    <t>Обавезе из претходне године</t>
  </si>
  <si>
    <t>412-7-2</t>
  </si>
  <si>
    <t>Средства за рјешавање стамбених питања запослених</t>
  </si>
  <si>
    <t>742-6-2</t>
  </si>
  <si>
    <t>Трансфер од Буџета Црне Горе</t>
  </si>
  <si>
    <t>Изградња фекалне канализације (дио Старог Пазаришта-Језерошаранска улица, Дробњачка улица,Светог Саве,Јакова Остојића,Пејов До и Лучевача)</t>
  </si>
  <si>
    <t>441-2-84</t>
  </si>
  <si>
    <t>Израда пројектне документације за фекалну канализацију Равни Жабљак - Хотел Дурмитор</t>
  </si>
  <si>
    <t>Остали пројекти</t>
  </si>
  <si>
    <t>УП Врела</t>
  </si>
  <si>
    <t>441-2-93</t>
  </si>
  <si>
    <t>Измјене ДУП-а - бензинска пумпа</t>
  </si>
  <si>
    <t>441-2-96</t>
  </si>
  <si>
    <t xml:space="preserve">Локална студија локације Борје III </t>
  </si>
  <si>
    <t>441-2-97</t>
  </si>
  <si>
    <t>Oстала просторно планска документација</t>
  </si>
  <si>
    <t>441-2-99</t>
  </si>
  <si>
    <t>441-2-87</t>
  </si>
  <si>
    <t xml:space="preserve"> о измјенама и допунама одлуке о Буџету општине Жабљак за 2017. годину</t>
  </si>
  <si>
    <t xml:space="preserve">Водоснадбијевање </t>
  </si>
  <si>
    <t>Расходи за гориво гријање</t>
  </si>
  <si>
    <t>Пројектовање тротоара и расвјете од Влајкове кривине до усијека према Савином куку</t>
  </si>
  <si>
    <t>Изградња фекалне канализације у дијелу насеља Пећића ограда, насеља изнад МБ-а и Тмајевца</t>
  </si>
  <si>
    <t>441-6-63</t>
  </si>
  <si>
    <t>Адаптација и опремање помоћног објекта свлачионица уз фудбалски терен на Жабљаку</t>
  </si>
  <si>
    <t xml:space="preserve">             Члан 2 мијења се и гласи: Примици Буџета  за 2017. годину по изворима и  врстама и распоред примитака на основне намјене утврђени су у следећим износима:</t>
  </si>
  <si>
    <r>
      <t xml:space="preserve">У Одлуци о Буџету општине Жабљак за 2017. годину ( "Сл. лист ЦГ - општински прописи", бр. 1/17), члан 1 мијења се и гласи : Буџет општине Жабљак ( у даљем тексту: Буџет) садржи примитке и издатке у износу од </t>
    </r>
    <r>
      <rPr>
        <b/>
        <sz val="10"/>
        <rFont val="Arial"/>
        <family val="2"/>
      </rPr>
      <t>2.260.000,00</t>
    </r>
    <r>
      <rPr>
        <b/>
        <sz val="10"/>
        <rFont val="Calibri"/>
        <family val="2"/>
      </rPr>
      <t>€</t>
    </r>
  </si>
  <si>
    <t>413-5-3</t>
  </si>
  <si>
    <t>Расходи за гориво- гријање</t>
  </si>
  <si>
    <r>
      <t xml:space="preserve"> Текуће издатке у износу од ….......………......   </t>
    </r>
    <r>
      <rPr>
        <b/>
        <sz val="10"/>
        <rFont val="Arial"/>
        <family val="2"/>
      </rPr>
      <t xml:space="preserve">1.313.300,00 €  </t>
    </r>
  </si>
  <si>
    <r>
      <t xml:space="preserve"> Капиталне издатке ..........................................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869.200,00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€ </t>
    </r>
  </si>
  <si>
    <r>
      <t xml:space="preserve">Отплата дугова.................................................  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67.500,00</t>
    </r>
    <r>
      <rPr>
        <b/>
        <sz val="10"/>
        <rFont val="Arial"/>
        <family val="2"/>
        <charset val="238"/>
      </rPr>
      <t xml:space="preserve"> € </t>
    </r>
  </si>
  <si>
    <r>
      <t xml:space="preserve"> Средства сталне буџетске резерве ……................. </t>
    </r>
    <r>
      <rPr>
        <b/>
        <sz val="10"/>
        <rFont val="Arial"/>
        <family val="2"/>
      </rPr>
      <t>3.000,00</t>
    </r>
    <r>
      <rPr>
        <b/>
        <sz val="10"/>
        <rFont val="Arial"/>
        <family val="2"/>
        <charset val="238"/>
      </rPr>
      <t xml:space="preserve">  €</t>
    </r>
  </si>
  <si>
    <r>
      <t> Средства текуће буџетске резерве ….………..........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>7.000,00</t>
    </r>
    <r>
      <rPr>
        <b/>
        <sz val="10"/>
        <color rgb="FFFF0000"/>
        <rFont val="Arial"/>
        <family val="2"/>
      </rPr>
      <t xml:space="preserve"> </t>
    </r>
    <r>
      <rPr>
        <sz val="10"/>
        <rFont val="Arial"/>
        <family val="2"/>
        <charset val="238"/>
      </rPr>
      <t xml:space="preserve"> €</t>
    </r>
  </si>
  <si>
    <r>
      <t xml:space="preserve">            На основу члана  8  став 2 Закона о буџету и фискалној одговорности („Сл. лист ЦГ“, бр. 20/14), члана 39 Закона о финансирању локалне самоуправе   ( "Сл. лист РЦГ“, бр.42/03, 44/03, и ,,Сл. лист ЦГ " бр. 5/08 и 74/10 и  1/15 ), члана 38.  тачка 6. Статута општине Жабљак   („Сл. лист РЦГ-општински прописи“бр, 9/05 i 23/07 и ,,Сл. лист ЦГ ,  бр  3/11 и 7/14), Скупштина општине Жабљак на сједници одржаној дана ____________ 2017. године, </t>
    </r>
    <r>
      <rPr>
        <b/>
        <sz val="11"/>
        <rFont val="Times New Roman"/>
        <family val="1"/>
        <charset val="238"/>
      </rPr>
      <t xml:space="preserve">д о н и ј е л а  је </t>
    </r>
  </si>
  <si>
    <r>
      <t xml:space="preserve">           Члан 10 мијења се и гласи:  Распоред средстава буџета у износу од  </t>
    </r>
    <r>
      <rPr>
        <b/>
        <sz val="10"/>
        <rFont val="Arial"/>
        <family val="2"/>
        <charset val="238"/>
      </rPr>
      <t>2.260.000,00</t>
    </r>
    <r>
      <rPr>
        <b/>
        <sz val="10"/>
        <rFont val="Calibri"/>
        <family val="2"/>
      </rPr>
      <t>€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38"/>
      </rPr>
      <t>по носиоцима, корисницима и ближим намјенама садржан је у посебном дијелу који гласи:</t>
    </r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</si>
</sst>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#,##0.00;[Red]#,##0.00"/>
  </numFmts>
  <fonts count="22"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rgb="FFFF0000"/>
      <name val="Arial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460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4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6" xfId="0" applyBorder="1" applyAlignment="1">
      <alignment horizontal="left" wrapText="1"/>
    </xf>
    <xf numFmtId="0" fontId="4" fillId="0" borderId="6" xfId="0" applyFont="1" applyBorder="1" applyAlignment="1"/>
    <xf numFmtId="0" fontId="3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Alignme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8" xfId="0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4" fillId="0" borderId="7" xfId="0" applyFont="1" applyBorder="1" applyAlignment="1">
      <alignment horizontal="right"/>
    </xf>
    <xf numFmtId="0" fontId="0" fillId="0" borderId="8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11" fillId="0" borderId="11" xfId="0" applyFont="1" applyBorder="1"/>
    <xf numFmtId="0" fontId="11" fillId="0" borderId="0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4" fillId="0" borderId="0" xfId="0" applyFont="1"/>
    <xf numFmtId="0" fontId="5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6" fillId="0" borderId="0" xfId="0" applyFont="1"/>
    <xf numFmtId="0" fontId="4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3" fillId="0" borderId="0" xfId="0" applyFont="1" applyBorder="1" applyAlignment="1"/>
    <xf numFmtId="0" fontId="0" fillId="0" borderId="15" xfId="0" applyBorder="1" applyAlignment="1"/>
    <xf numFmtId="0" fontId="0" fillId="0" borderId="16" xfId="0" applyBorder="1" applyAlignment="1"/>
    <xf numFmtId="0" fontId="3" fillId="0" borderId="2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/>
    </xf>
    <xf numFmtId="4" fontId="10" fillId="0" borderId="6" xfId="0" applyNumberFormat="1" applyFont="1" applyBorder="1"/>
    <xf numFmtId="4" fontId="3" fillId="0" borderId="6" xfId="0" applyNumberFormat="1" applyFont="1" applyBorder="1" applyAlignment="1">
      <alignment horizontal="right"/>
    </xf>
    <xf numFmtId="4" fontId="0" fillId="0" borderId="6" xfId="0" applyNumberFormat="1" applyBorder="1"/>
    <xf numFmtId="165" fontId="0" fillId="0" borderId="6" xfId="0" applyNumberFormat="1" applyBorder="1"/>
    <xf numFmtId="4" fontId="10" fillId="0" borderId="18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0" xfId="0" applyFont="1" applyBorder="1" applyAlignment="1">
      <alignment horizontal="left" wrapText="1"/>
    </xf>
    <xf numFmtId="0" fontId="4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4" fontId="15" fillId="0" borderId="0" xfId="0" applyNumberFormat="1" applyFont="1" applyBorder="1" applyAlignment="1">
      <alignment horizontal="right"/>
    </xf>
    <xf numFmtId="2" fontId="15" fillId="0" borderId="0" xfId="0" applyNumberFormat="1" applyFont="1" applyBorder="1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4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3" fillId="0" borderId="0" xfId="0" applyFont="1" applyAlignment="1"/>
    <xf numFmtId="0" fontId="0" fillId="0" borderId="1" xfId="0" applyFont="1" applyBorder="1" applyAlignment="1"/>
    <xf numFmtId="4" fontId="0" fillId="0" borderId="6" xfId="0" applyNumberFormat="1" applyFont="1" applyBorder="1" applyAlignment="1">
      <alignment horizontal="right"/>
    </xf>
    <xf numFmtId="4" fontId="0" fillId="0" borderId="6" xfId="0" applyNumberFormat="1" applyFont="1" applyBorder="1"/>
    <xf numFmtId="165" fontId="0" fillId="0" borderId="6" xfId="0" applyNumberFormat="1" applyFont="1" applyBorder="1"/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4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5" xfId="0" applyFont="1" applyBorder="1" applyAlignment="1">
      <alignment horizontal="center"/>
    </xf>
    <xf numFmtId="4" fontId="3" fillId="0" borderId="6" xfId="0" applyNumberFormat="1" applyFont="1" applyBorder="1"/>
    <xf numFmtId="4" fontId="0" fillId="0" borderId="6" xfId="0" applyNumberFormat="1" applyFont="1" applyFill="1" applyBorder="1"/>
    <xf numFmtId="0" fontId="4" fillId="0" borderId="7" xfId="0" applyFont="1" applyBorder="1" applyAlignment="1">
      <alignment horizontal="center"/>
    </xf>
    <xf numFmtId="4" fontId="5" fillId="0" borderId="6" xfId="0" applyNumberFormat="1" applyFont="1" applyBorder="1"/>
    <xf numFmtId="0" fontId="5" fillId="0" borderId="6" xfId="0" applyFont="1" applyFill="1" applyBorder="1" applyAlignment="1">
      <alignment horizontal="left" wrapText="1"/>
    </xf>
    <xf numFmtId="4" fontId="5" fillId="0" borderId="6" xfId="0" applyNumberFormat="1" applyFont="1" applyFill="1" applyBorder="1"/>
    <xf numFmtId="0" fontId="5" fillId="0" borderId="6" xfId="0" applyFont="1" applyFill="1" applyBorder="1" applyAlignment="1">
      <alignment horizontal="left" vertical="center" wrapText="1"/>
    </xf>
    <xf numFmtId="49" fontId="0" fillId="0" borderId="24" xfId="0" applyNumberFormat="1" applyFill="1" applyBorder="1" applyAlignment="1">
      <alignment horizontal="center"/>
    </xf>
    <xf numFmtId="4" fontId="0" fillId="0" borderId="6" xfId="0" applyNumberFormat="1" applyFont="1" applyFill="1" applyBorder="1" applyAlignment="1">
      <alignment wrapText="1"/>
    </xf>
    <xf numFmtId="4" fontId="3" fillId="0" borderId="6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65" fontId="3" fillId="0" borderId="6" xfId="0" applyNumberFormat="1" applyFont="1" applyFill="1" applyBorder="1" applyAlignment="1">
      <alignment horizontal="right"/>
    </xf>
    <xf numFmtId="0" fontId="0" fillId="0" borderId="6" xfId="0" applyFont="1" applyFill="1" applyBorder="1" applyAlignment="1">
      <alignment horizontal="right"/>
    </xf>
    <xf numFmtId="165" fontId="0" fillId="0" borderId="6" xfId="0" applyNumberFormat="1" applyFont="1" applyFill="1" applyBorder="1"/>
    <xf numFmtId="4" fontId="3" fillId="0" borderId="6" xfId="0" applyNumberFormat="1" applyFont="1" applyFill="1" applyBorder="1"/>
    <xf numFmtId="165" fontId="3" fillId="0" borderId="6" xfId="0" applyNumberFormat="1" applyFont="1" applyFill="1" applyBorder="1"/>
    <xf numFmtId="0" fontId="0" fillId="0" borderId="6" xfId="0" applyFont="1" applyFill="1" applyBorder="1"/>
    <xf numFmtId="0" fontId="0" fillId="0" borderId="22" xfId="0" applyFont="1" applyFill="1" applyBorder="1"/>
    <xf numFmtId="0" fontId="3" fillId="0" borderId="6" xfId="0" applyFont="1" applyFill="1" applyBorder="1"/>
    <xf numFmtId="0" fontId="3" fillId="0" borderId="1" xfId="0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right"/>
    </xf>
    <xf numFmtId="165" fontId="0" fillId="0" borderId="1" xfId="0" applyNumberFormat="1" applyFill="1" applyBorder="1"/>
    <xf numFmtId="4" fontId="4" fillId="0" borderId="1" xfId="0" applyNumberFormat="1" applyFont="1" applyFill="1" applyBorder="1"/>
    <xf numFmtId="4" fontId="0" fillId="0" borderId="1" xfId="0" applyNumberFormat="1" applyFill="1" applyBorder="1"/>
    <xf numFmtId="4" fontId="10" fillId="0" borderId="1" xfId="0" applyNumberFormat="1" applyFont="1" applyFill="1" applyBorder="1"/>
    <xf numFmtId="4" fontId="3" fillId="0" borderId="1" xfId="0" applyNumberFormat="1" applyFont="1" applyFill="1" applyBorder="1"/>
    <xf numFmtId="4" fontId="10" fillId="0" borderId="9" xfId="0" applyNumberFormat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3" fillId="0" borderId="0" xfId="0" applyFont="1"/>
    <xf numFmtId="4" fontId="6" fillId="0" borderId="6" xfId="0" applyNumberFormat="1" applyFont="1" applyBorder="1"/>
    <xf numFmtId="0" fontId="6" fillId="0" borderId="6" xfId="0" applyFont="1" applyFill="1" applyBorder="1" applyAlignment="1">
      <alignment horizontal="center"/>
    </xf>
    <xf numFmtId="0" fontId="12" fillId="0" borderId="0" xfId="0" applyFont="1"/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right"/>
    </xf>
    <xf numFmtId="0" fontId="18" fillId="0" borderId="0" xfId="0" applyFont="1"/>
    <xf numFmtId="0" fontId="13" fillId="0" borderId="0" xfId="0" applyFont="1"/>
    <xf numFmtId="0" fontId="0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4" fontId="6" fillId="0" borderId="1" xfId="0" applyNumberFormat="1" applyFont="1" applyFill="1" applyBorder="1"/>
    <xf numFmtId="0" fontId="6" fillId="0" borderId="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6" xfId="0" applyNumberFormat="1" applyFont="1" applyFill="1" applyBorder="1"/>
    <xf numFmtId="4" fontId="6" fillId="0" borderId="6" xfId="0" applyNumberFormat="1" applyFont="1" applyFill="1" applyBorder="1"/>
    <xf numFmtId="0" fontId="6" fillId="0" borderId="1" xfId="0" applyFont="1" applyFill="1" applyBorder="1" applyAlignment="1">
      <alignment horizontal="center"/>
    </xf>
    <xf numFmtId="165" fontId="6" fillId="0" borderId="6" xfId="0" applyNumberFormat="1" applyFont="1" applyFill="1" applyBorder="1"/>
    <xf numFmtId="4" fontId="10" fillId="0" borderId="0" xfId="0" applyNumberFormat="1" applyFont="1" applyFill="1" applyBorder="1"/>
    <xf numFmtId="0" fontId="0" fillId="0" borderId="2" xfId="0" applyBorder="1" applyAlignment="1">
      <alignment horizontal="left" vertical="center" wrapText="1"/>
    </xf>
    <xf numFmtId="0" fontId="19" fillId="0" borderId="0" xfId="0" applyFont="1" applyBorder="1" applyAlignment="1">
      <alignment wrapText="1"/>
    </xf>
    <xf numFmtId="4" fontId="0" fillId="0" borderId="1" xfId="0" applyNumberFormat="1" applyFont="1" applyFill="1" applyBorder="1"/>
    <xf numFmtId="0" fontId="19" fillId="0" borderId="27" xfId="0" applyFont="1" applyBorder="1" applyAlignment="1">
      <alignment wrapText="1"/>
    </xf>
    <xf numFmtId="0" fontId="0" fillId="0" borderId="6" xfId="0" applyFill="1" applyBorder="1" applyAlignment="1">
      <alignment horizontal="center"/>
    </xf>
    <xf numFmtId="0" fontId="4" fillId="0" borderId="6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5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4" fontId="4" fillId="0" borderId="6" xfId="0" applyNumberFormat="1" applyFont="1" applyFill="1" applyBorder="1"/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165" fontId="4" fillId="0" borderId="6" xfId="0" applyNumberFormat="1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4" fontId="4" fillId="0" borderId="6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5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0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wrapText="1"/>
    </xf>
    <xf numFmtId="0" fontId="11" fillId="0" borderId="6" xfId="0" applyFont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11" fillId="0" borderId="15" xfId="0" applyFont="1" applyBorder="1"/>
    <xf numFmtId="0" fontId="12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" fontId="3" fillId="0" borderId="0" xfId="0" applyNumberFormat="1" applyFont="1" applyFill="1" applyBorder="1"/>
    <xf numFmtId="4" fontId="6" fillId="0" borderId="0" xfId="0" applyNumberFormat="1" applyFont="1" applyFill="1" applyBorder="1"/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 wrapText="1"/>
    </xf>
    <xf numFmtId="4" fontId="4" fillId="0" borderId="6" xfId="0" applyNumberFormat="1" applyFont="1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5" xfId="0" applyFont="1" applyBorder="1" applyAlignment="1">
      <alignment horizontal="left"/>
    </xf>
    <xf numFmtId="164" fontId="5" fillId="0" borderId="34" xfId="0" applyNumberFormat="1" applyFont="1" applyBorder="1" applyAlignment="1">
      <alignment horizontal="center"/>
    </xf>
    <xf numFmtId="0" fontId="11" fillId="0" borderId="35" xfId="0" applyFont="1" applyBorder="1"/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7" xfId="0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4" fontId="0" fillId="0" borderId="26" xfId="0" applyNumberFormat="1" applyFont="1" applyBorder="1"/>
    <xf numFmtId="0" fontId="0" fillId="0" borderId="35" xfId="0" applyBorder="1" applyAlignment="1"/>
    <xf numFmtId="0" fontId="5" fillId="0" borderId="22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37" xfId="0" applyFont="1" applyBorder="1" applyAlignment="1">
      <alignment horizontal="left" wrapText="1"/>
    </xf>
    <xf numFmtId="4" fontId="3" fillId="0" borderId="22" xfId="0" applyNumberFormat="1" applyFont="1" applyBorder="1"/>
    <xf numFmtId="0" fontId="5" fillId="0" borderId="5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4" fontId="5" fillId="0" borderId="22" xfId="0" applyNumberFormat="1" applyFont="1" applyBorder="1"/>
    <xf numFmtId="0" fontId="4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0" fillId="0" borderId="4" xfId="0" applyNumberFormat="1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3" fillId="0" borderId="5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6" xfId="0" applyFont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0" fontId="0" fillId="0" borderId="2" xfId="0" applyFont="1" applyBorder="1" applyAlignment="1"/>
    <xf numFmtId="0" fontId="0" fillId="0" borderId="25" xfId="0" applyFont="1" applyBorder="1" applyAlignment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3" fillId="0" borderId="32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25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7" fillId="0" borderId="30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9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3" fillId="0" borderId="6" xfId="0" applyFont="1" applyBorder="1" applyAlignment="1">
      <alignment horizontal="left"/>
    </xf>
    <xf numFmtId="0" fontId="11" fillId="0" borderId="6" xfId="0" applyFont="1" applyBorder="1"/>
    <xf numFmtId="0" fontId="17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63"/>
  <sheetViews>
    <sheetView tabSelected="1" workbookViewId="0">
      <selection activeCell="L3" sqref="L3"/>
    </sheetView>
  </sheetViews>
  <sheetFormatPr defaultRowHeight="12.75"/>
  <cols>
    <col min="1" max="1" width="8" customWidth="1"/>
    <col min="2" max="2" width="7.28515625" customWidth="1"/>
    <col min="3" max="3" width="8" customWidth="1"/>
    <col min="4" max="4" width="6.140625" customWidth="1"/>
    <col min="5" max="5" width="9.7109375" customWidth="1"/>
    <col min="6" max="6" width="42.42578125" customWidth="1"/>
    <col min="7" max="7" width="8.7109375" hidden="1" customWidth="1"/>
    <col min="8" max="8" width="9.140625" hidden="1" customWidth="1"/>
    <col min="9" max="9" width="8.7109375" hidden="1" customWidth="1"/>
    <col min="10" max="10" width="13" customWidth="1"/>
    <col min="11" max="11" width="12.42578125" customWidth="1"/>
    <col min="12" max="12" width="12.140625" bestFit="1" customWidth="1"/>
    <col min="13" max="13" width="10.85546875" customWidth="1"/>
  </cols>
  <sheetData>
    <row r="1" spans="2:12" ht="94.5" customHeight="1">
      <c r="B1" s="435" t="s">
        <v>390</v>
      </c>
      <c r="C1" s="435"/>
      <c r="D1" s="435"/>
      <c r="E1" s="435"/>
      <c r="F1" s="435"/>
      <c r="G1" s="435"/>
      <c r="H1" s="435"/>
      <c r="I1" s="435"/>
      <c r="J1" s="435"/>
      <c r="K1" s="111"/>
      <c r="L1" s="111"/>
    </row>
    <row r="2" spans="2:12" ht="18.75" customHeight="1">
      <c r="B2" s="264"/>
      <c r="C2" s="264"/>
      <c r="D2" s="264"/>
      <c r="E2" s="264"/>
      <c r="F2" s="264"/>
      <c r="G2" s="264"/>
      <c r="H2" s="264"/>
      <c r="I2" s="264"/>
      <c r="J2" s="264"/>
      <c r="K2" s="111"/>
      <c r="L2" s="111"/>
    </row>
    <row r="3" spans="2:12" ht="14.25">
      <c r="C3" s="1"/>
    </row>
    <row r="4" spans="2:12">
      <c r="B4" s="436" t="s">
        <v>0</v>
      </c>
      <c r="C4" s="436"/>
      <c r="D4" s="436"/>
      <c r="E4" s="436"/>
      <c r="F4" s="436"/>
      <c r="G4" s="436"/>
      <c r="H4" s="436"/>
      <c r="I4" s="436"/>
      <c r="J4" s="436"/>
      <c r="K4" s="86"/>
      <c r="L4" s="86"/>
    </row>
    <row r="5" spans="2:12">
      <c r="B5" s="436" t="s">
        <v>374</v>
      </c>
      <c r="C5" s="436"/>
      <c r="D5" s="436"/>
      <c r="E5" s="436"/>
      <c r="F5" s="436"/>
      <c r="G5" s="436"/>
      <c r="H5" s="436"/>
      <c r="I5" s="436"/>
      <c r="J5" s="436"/>
      <c r="K5" s="86"/>
      <c r="L5" s="86"/>
    </row>
    <row r="6" spans="2:12">
      <c r="B6" s="18"/>
      <c r="C6" s="18"/>
      <c r="D6" s="18"/>
      <c r="E6" s="18"/>
      <c r="F6" s="18"/>
      <c r="G6" s="18"/>
      <c r="H6" s="18"/>
      <c r="I6" s="18"/>
      <c r="J6" s="18"/>
      <c r="K6" s="86"/>
      <c r="L6" s="86"/>
    </row>
    <row r="7" spans="2:12">
      <c r="B7" s="437" t="s">
        <v>178</v>
      </c>
      <c r="C7" s="437"/>
      <c r="D7" s="437"/>
      <c r="E7" s="437"/>
      <c r="F7" s="437"/>
      <c r="G7" s="437"/>
      <c r="H7" s="437"/>
      <c r="I7" s="437"/>
      <c r="J7" s="437"/>
      <c r="K7" s="112"/>
      <c r="L7" s="112"/>
    </row>
    <row r="8" spans="2:12" ht="12.75" customHeight="1">
      <c r="B8" s="440" t="s">
        <v>382</v>
      </c>
      <c r="C8" s="440"/>
      <c r="D8" s="440"/>
      <c r="E8" s="440"/>
      <c r="F8" s="440"/>
      <c r="G8" s="440"/>
      <c r="H8" s="440"/>
      <c r="I8" s="440"/>
      <c r="J8" s="440"/>
      <c r="K8" s="112"/>
      <c r="L8" s="112"/>
    </row>
    <row r="9" spans="2:12" ht="30.75" customHeight="1">
      <c r="B9" s="440"/>
      <c r="C9" s="440"/>
      <c r="D9" s="440"/>
      <c r="E9" s="440"/>
      <c r="F9" s="440"/>
      <c r="G9" s="440"/>
      <c r="H9" s="440"/>
      <c r="I9" s="440"/>
      <c r="J9" s="440"/>
      <c r="K9" s="371"/>
      <c r="L9" s="371"/>
    </row>
    <row r="10" spans="2:12">
      <c r="B10" s="262"/>
      <c r="C10" s="370" t="s">
        <v>1</v>
      </c>
      <c r="D10" s="370"/>
      <c r="E10" s="370"/>
      <c r="F10" s="370"/>
      <c r="G10" s="370"/>
      <c r="H10" s="262"/>
      <c r="I10" s="262"/>
      <c r="J10" s="262"/>
    </row>
    <row r="11" spans="2:12">
      <c r="B11" s="262"/>
      <c r="C11" s="262"/>
      <c r="D11" s="369" t="s">
        <v>385</v>
      </c>
      <c r="E11" s="370"/>
      <c r="F11" s="370"/>
      <c r="G11" s="370"/>
      <c r="H11" s="370"/>
      <c r="I11" s="370"/>
      <c r="J11" s="370"/>
    </row>
    <row r="12" spans="2:12">
      <c r="B12" s="262"/>
      <c r="C12" s="262"/>
      <c r="D12" s="369" t="s">
        <v>386</v>
      </c>
      <c r="E12" s="370"/>
      <c r="F12" s="370"/>
      <c r="G12" s="370"/>
      <c r="H12" s="370"/>
      <c r="I12" s="370"/>
      <c r="J12" s="370"/>
    </row>
    <row r="13" spans="2:12">
      <c r="B13" s="262"/>
      <c r="C13" s="262"/>
      <c r="D13" s="369" t="s">
        <v>387</v>
      </c>
      <c r="E13" s="370"/>
      <c r="F13" s="370"/>
      <c r="G13" s="352"/>
      <c r="H13" s="352"/>
      <c r="I13" s="352"/>
      <c r="J13" s="352"/>
    </row>
    <row r="14" spans="2:12">
      <c r="B14" s="262"/>
      <c r="C14" s="262"/>
      <c r="D14" s="369" t="s">
        <v>388</v>
      </c>
      <c r="E14" s="370"/>
      <c r="F14" s="370"/>
      <c r="G14" s="370"/>
      <c r="H14" s="370"/>
      <c r="I14" s="370"/>
      <c r="J14" s="370"/>
    </row>
    <row r="15" spans="2:12">
      <c r="C15" s="262"/>
      <c r="D15" s="369" t="s">
        <v>389</v>
      </c>
      <c r="E15" s="370"/>
      <c r="F15" s="370"/>
      <c r="G15" s="370"/>
      <c r="H15" s="370"/>
      <c r="I15" s="370"/>
      <c r="J15" s="370"/>
    </row>
    <row r="16" spans="2:12">
      <c r="C16" s="262"/>
      <c r="D16" s="235"/>
      <c r="E16" s="352"/>
      <c r="F16" s="352"/>
      <c r="G16" s="352"/>
      <c r="H16" s="352"/>
      <c r="I16" s="352"/>
      <c r="J16" s="352"/>
    </row>
    <row r="17" spans="2:12">
      <c r="B17" s="448" t="s">
        <v>179</v>
      </c>
      <c r="C17" s="448"/>
      <c r="D17" s="448"/>
      <c r="E17" s="448"/>
      <c r="F17" s="448"/>
      <c r="G17" s="448"/>
      <c r="H17" s="448"/>
      <c r="I17" s="448"/>
      <c r="J17" s="448"/>
      <c r="K17" s="47"/>
      <c r="L17" s="47"/>
    </row>
    <row r="18" spans="2:12" ht="27.75" customHeight="1">
      <c r="B18" s="386" t="s">
        <v>381</v>
      </c>
      <c r="C18" s="387"/>
      <c r="D18" s="387"/>
      <c r="E18" s="387"/>
      <c r="F18" s="387"/>
      <c r="G18" s="387"/>
      <c r="H18" s="387"/>
      <c r="I18" s="387"/>
      <c r="J18" s="387"/>
      <c r="K18" s="113"/>
      <c r="L18" s="113"/>
    </row>
    <row r="20" spans="2:12">
      <c r="B20" s="417" t="s">
        <v>2</v>
      </c>
      <c r="C20" s="417"/>
      <c r="D20" s="417"/>
    </row>
    <row r="22" spans="2:12" ht="26.25" customHeight="1">
      <c r="B22" s="445" t="s">
        <v>176</v>
      </c>
      <c r="C22" s="446"/>
      <c r="D22" s="446"/>
      <c r="E22" s="447"/>
      <c r="F22" s="442" t="s">
        <v>180</v>
      </c>
      <c r="G22" s="443"/>
      <c r="H22" s="443"/>
      <c r="I22" s="444"/>
      <c r="J22" s="90" t="s">
        <v>185</v>
      </c>
    </row>
    <row r="23" spans="2:12">
      <c r="B23" s="21">
        <v>1</v>
      </c>
      <c r="C23" s="21">
        <v>2</v>
      </c>
      <c r="D23" s="21">
        <v>3</v>
      </c>
      <c r="E23" s="21">
        <v>4</v>
      </c>
      <c r="F23" s="377">
        <v>5</v>
      </c>
      <c r="G23" s="377"/>
      <c r="H23" s="377"/>
      <c r="I23" s="377"/>
      <c r="J23" s="2">
        <v>6</v>
      </c>
    </row>
    <row r="24" spans="2:12">
      <c r="B24" s="3">
        <v>71</v>
      </c>
      <c r="C24" s="3"/>
      <c r="D24" s="2"/>
      <c r="E24" s="2"/>
      <c r="F24" s="377" t="s">
        <v>4</v>
      </c>
      <c r="G24" s="377"/>
      <c r="H24" s="377"/>
      <c r="I24" s="377"/>
      <c r="J24" s="148">
        <f>J25+J35+J46+J61</f>
        <v>1349933.08</v>
      </c>
    </row>
    <row r="25" spans="2:12">
      <c r="B25" s="3"/>
      <c r="C25" s="3">
        <v>711</v>
      </c>
      <c r="D25" s="2"/>
      <c r="E25" s="2"/>
      <c r="F25" s="377" t="s">
        <v>5</v>
      </c>
      <c r="G25" s="377"/>
      <c r="H25" s="377"/>
      <c r="I25" s="377"/>
      <c r="J25" s="149">
        <f>J26+J30+J33</f>
        <v>496000</v>
      </c>
    </row>
    <row r="26" spans="2:12">
      <c r="B26" s="3"/>
      <c r="C26" s="3"/>
      <c r="D26" s="2" t="s">
        <v>6</v>
      </c>
      <c r="E26" s="2"/>
      <c r="F26" s="439" t="s">
        <v>7</v>
      </c>
      <c r="G26" s="439"/>
      <c r="H26" s="439"/>
      <c r="I26" s="439"/>
      <c r="J26" s="149">
        <f>J27+J28+J29</f>
        <v>86000</v>
      </c>
    </row>
    <row r="27" spans="2:12">
      <c r="B27" s="3"/>
      <c r="C27" s="3"/>
      <c r="D27" s="2"/>
      <c r="E27" s="168" t="s">
        <v>8</v>
      </c>
      <c r="F27" s="394" t="s">
        <v>9</v>
      </c>
      <c r="G27" s="394"/>
      <c r="H27" s="394"/>
      <c r="I27" s="394"/>
      <c r="J27" s="150">
        <v>80000</v>
      </c>
    </row>
    <row r="28" spans="2:12">
      <c r="B28" s="3"/>
      <c r="C28" s="3"/>
      <c r="D28" s="2"/>
      <c r="E28" s="168" t="s">
        <v>10</v>
      </c>
      <c r="F28" s="394" t="s">
        <v>11</v>
      </c>
      <c r="G28" s="394"/>
      <c r="H28" s="394"/>
      <c r="I28" s="394"/>
      <c r="J28" s="150">
        <v>2000</v>
      </c>
    </row>
    <row r="29" spans="2:12">
      <c r="B29" s="3"/>
      <c r="C29" s="3"/>
      <c r="D29" s="2"/>
      <c r="E29" s="168" t="s">
        <v>12</v>
      </c>
      <c r="F29" s="394" t="s">
        <v>13</v>
      </c>
      <c r="G29" s="394"/>
      <c r="H29" s="394"/>
      <c r="I29" s="394"/>
      <c r="J29" s="150">
        <v>4000</v>
      </c>
    </row>
    <row r="30" spans="2:12">
      <c r="B30" s="3"/>
      <c r="C30" s="3"/>
      <c r="D30" s="2" t="s">
        <v>14</v>
      </c>
      <c r="E30" s="2"/>
      <c r="F30" s="372" t="s">
        <v>15</v>
      </c>
      <c r="G30" s="372"/>
      <c r="H30" s="372"/>
      <c r="I30" s="372"/>
      <c r="J30" s="149">
        <f>J31+J32</f>
        <v>350000</v>
      </c>
    </row>
    <row r="31" spans="2:12">
      <c r="B31" s="3"/>
      <c r="C31" s="3"/>
      <c r="D31" s="2"/>
      <c r="E31" s="2" t="s">
        <v>16</v>
      </c>
      <c r="F31" s="375" t="s">
        <v>17</v>
      </c>
      <c r="G31" s="375"/>
      <c r="H31" s="375"/>
      <c r="I31" s="375"/>
      <c r="J31" s="151">
        <v>300000</v>
      </c>
    </row>
    <row r="32" spans="2:12">
      <c r="B32" s="3"/>
      <c r="C32" s="3"/>
      <c r="D32" s="2"/>
      <c r="E32" s="81" t="s">
        <v>18</v>
      </c>
      <c r="F32" s="375" t="s">
        <v>19</v>
      </c>
      <c r="G32" s="375"/>
      <c r="H32" s="375"/>
      <c r="I32" s="375"/>
      <c r="J32" s="175">
        <v>50000</v>
      </c>
    </row>
    <row r="33" spans="2:10">
      <c r="B33" s="3"/>
      <c r="C33" s="3"/>
      <c r="D33" s="2" t="s">
        <v>20</v>
      </c>
      <c r="E33" s="2"/>
      <c r="F33" s="372" t="s">
        <v>21</v>
      </c>
      <c r="G33" s="372"/>
      <c r="H33" s="372"/>
      <c r="I33" s="372"/>
      <c r="J33" s="152">
        <f>J34</f>
        <v>60000</v>
      </c>
    </row>
    <row r="34" spans="2:10">
      <c r="B34" s="3"/>
      <c r="C34" s="3"/>
      <c r="D34" s="2"/>
      <c r="E34" s="168" t="s">
        <v>22</v>
      </c>
      <c r="F34" s="394" t="s">
        <v>23</v>
      </c>
      <c r="G34" s="394"/>
      <c r="H34" s="394"/>
      <c r="I34" s="394"/>
      <c r="J34" s="150">
        <v>60000</v>
      </c>
    </row>
    <row r="35" spans="2:10">
      <c r="B35" s="3"/>
      <c r="C35" s="3">
        <v>713</v>
      </c>
      <c r="D35" s="2"/>
      <c r="E35" s="2"/>
      <c r="F35" s="377" t="s">
        <v>24</v>
      </c>
      <c r="G35" s="377"/>
      <c r="H35" s="377"/>
      <c r="I35" s="377"/>
      <c r="J35" s="149">
        <f>J36+J38+J44</f>
        <v>72000</v>
      </c>
    </row>
    <row r="36" spans="2:10">
      <c r="B36" s="3"/>
      <c r="C36" s="3"/>
      <c r="D36" s="2" t="s">
        <v>25</v>
      </c>
      <c r="E36" s="2"/>
      <c r="F36" s="372" t="s">
        <v>192</v>
      </c>
      <c r="G36" s="372"/>
      <c r="H36" s="372"/>
      <c r="I36" s="372"/>
      <c r="J36" s="149">
        <f>J37</f>
        <v>7000</v>
      </c>
    </row>
    <row r="37" spans="2:10" s="167" customFormat="1">
      <c r="B37" s="168"/>
      <c r="C37" s="168"/>
      <c r="D37" s="168"/>
      <c r="E37" s="168" t="s">
        <v>193</v>
      </c>
      <c r="F37" s="394" t="s">
        <v>26</v>
      </c>
      <c r="G37" s="394"/>
      <c r="H37" s="394"/>
      <c r="I37" s="394"/>
      <c r="J37" s="150">
        <v>7000</v>
      </c>
    </row>
    <row r="38" spans="2:10">
      <c r="B38" s="3"/>
      <c r="C38" s="3"/>
      <c r="D38" s="2" t="s">
        <v>27</v>
      </c>
      <c r="E38" s="2"/>
      <c r="F38" s="372" t="s">
        <v>28</v>
      </c>
      <c r="G38" s="372"/>
      <c r="H38" s="372"/>
      <c r="I38" s="372"/>
      <c r="J38" s="149">
        <f>J39+J40+J41+J42+J43</f>
        <v>58000</v>
      </c>
    </row>
    <row r="39" spans="2:10" ht="38.25" customHeight="1">
      <c r="B39" s="3"/>
      <c r="C39" s="3"/>
      <c r="D39" s="2"/>
      <c r="E39" s="2" t="s">
        <v>29</v>
      </c>
      <c r="F39" s="411" t="s">
        <v>30</v>
      </c>
      <c r="G39" s="412"/>
      <c r="H39" s="412"/>
      <c r="I39" s="412"/>
      <c r="J39" s="151">
        <v>15000</v>
      </c>
    </row>
    <row r="40" spans="2:10" ht="24.75" customHeight="1">
      <c r="B40" s="3"/>
      <c r="C40" s="3"/>
      <c r="D40" s="2"/>
      <c r="E40" s="179" t="s">
        <v>31</v>
      </c>
      <c r="F40" s="409" t="s">
        <v>183</v>
      </c>
      <c r="G40" s="410"/>
      <c r="H40" s="410"/>
      <c r="I40" s="438"/>
      <c r="J40" s="150">
        <v>23000</v>
      </c>
    </row>
    <row r="41" spans="2:10" ht="39" customHeight="1">
      <c r="B41" s="3"/>
      <c r="C41" s="3"/>
      <c r="D41" s="2"/>
      <c r="E41" s="50" t="s">
        <v>177</v>
      </c>
      <c r="F41" s="412" t="s">
        <v>32</v>
      </c>
      <c r="G41" s="412"/>
      <c r="H41" s="412"/>
      <c r="I41" s="412"/>
      <c r="J41" s="151">
        <v>5000</v>
      </c>
    </row>
    <row r="42" spans="2:10" ht="35.25" customHeight="1">
      <c r="B42" s="3"/>
      <c r="C42" s="3"/>
      <c r="D42" s="2"/>
      <c r="E42" s="53" t="s">
        <v>33</v>
      </c>
      <c r="F42" s="412" t="s">
        <v>34</v>
      </c>
      <c r="G42" s="412"/>
      <c r="H42" s="412"/>
      <c r="I42" s="412"/>
      <c r="J42" s="151">
        <v>10000</v>
      </c>
    </row>
    <row r="43" spans="2:10" ht="15" customHeight="1">
      <c r="B43" s="3"/>
      <c r="C43" s="3"/>
      <c r="D43" s="2"/>
      <c r="E43" s="22" t="s">
        <v>334</v>
      </c>
      <c r="F43" s="375" t="s">
        <v>35</v>
      </c>
      <c r="G43" s="375"/>
      <c r="H43" s="375"/>
      <c r="I43" s="375"/>
      <c r="J43" s="151">
        <v>5000</v>
      </c>
    </row>
    <row r="44" spans="2:10">
      <c r="B44" s="3"/>
      <c r="C44" s="3"/>
      <c r="D44" s="2" t="s">
        <v>36</v>
      </c>
      <c r="E44" s="2"/>
      <c r="F44" s="372" t="s">
        <v>37</v>
      </c>
      <c r="G44" s="372"/>
      <c r="H44" s="372"/>
      <c r="I44" s="372"/>
      <c r="J44" s="149">
        <f>J45</f>
        <v>7000</v>
      </c>
    </row>
    <row r="45" spans="2:10">
      <c r="B45" s="3"/>
      <c r="C45" s="3"/>
      <c r="D45" s="2"/>
      <c r="E45" s="2" t="s">
        <v>38</v>
      </c>
      <c r="F45" s="375" t="s">
        <v>37</v>
      </c>
      <c r="G45" s="375"/>
      <c r="H45" s="375"/>
      <c r="I45" s="375"/>
      <c r="J45" s="151">
        <v>7000</v>
      </c>
    </row>
    <row r="46" spans="2:10">
      <c r="B46" s="3"/>
      <c r="C46" s="3">
        <v>714</v>
      </c>
      <c r="D46" s="2"/>
      <c r="E46" s="2"/>
      <c r="F46" s="377" t="s">
        <v>166</v>
      </c>
      <c r="G46" s="377"/>
      <c r="H46" s="377"/>
      <c r="I46" s="377"/>
      <c r="J46" s="153">
        <f>J47+J50+J52+J54+J56+J59</f>
        <v>746000</v>
      </c>
    </row>
    <row r="47" spans="2:10">
      <c r="B47" s="2"/>
      <c r="C47" s="2"/>
      <c r="D47" s="2" t="s">
        <v>39</v>
      </c>
      <c r="E47" s="2"/>
      <c r="F47" s="372" t="s">
        <v>40</v>
      </c>
      <c r="G47" s="372"/>
      <c r="H47" s="372"/>
      <c r="I47" s="372"/>
      <c r="J47" s="155">
        <f>J48+J49</f>
        <v>410000</v>
      </c>
    </row>
    <row r="48" spans="2:10">
      <c r="B48" s="2"/>
      <c r="C48" s="2"/>
      <c r="D48" s="2"/>
      <c r="E48" s="2" t="s">
        <v>41</v>
      </c>
      <c r="F48" s="394" t="s">
        <v>194</v>
      </c>
      <c r="G48" s="394"/>
      <c r="H48" s="394"/>
      <c r="I48" s="394"/>
      <c r="J48" s="156">
        <v>400000</v>
      </c>
    </row>
    <row r="49" spans="2:15">
      <c r="B49" s="2"/>
      <c r="C49" s="2"/>
      <c r="D49" s="2"/>
      <c r="E49" s="168" t="s">
        <v>287</v>
      </c>
      <c r="F49" s="180" t="s">
        <v>288</v>
      </c>
      <c r="G49" s="181"/>
      <c r="H49" s="181"/>
      <c r="I49" s="182"/>
      <c r="J49" s="183">
        <v>10000</v>
      </c>
    </row>
    <row r="50" spans="2:15" ht="15" customHeight="1">
      <c r="B50" s="2"/>
      <c r="C50" s="2"/>
      <c r="D50" s="2" t="s">
        <v>42</v>
      </c>
      <c r="E50" s="2"/>
      <c r="F50" s="449" t="s">
        <v>292</v>
      </c>
      <c r="G50" s="450"/>
      <c r="H50" s="450"/>
      <c r="I50" s="451"/>
      <c r="J50" s="155">
        <f>J51</f>
        <v>80000</v>
      </c>
    </row>
    <row r="51" spans="2:15" ht="15" customHeight="1">
      <c r="B51" s="2"/>
      <c r="C51" s="2"/>
      <c r="D51" s="2"/>
      <c r="E51" s="2" t="s">
        <v>43</v>
      </c>
      <c r="F51" s="452" t="s">
        <v>292</v>
      </c>
      <c r="G51" s="453"/>
      <c r="H51" s="453"/>
      <c r="I51" s="454"/>
      <c r="J51" s="156">
        <v>80000</v>
      </c>
    </row>
    <row r="52" spans="2:15" ht="25.5" customHeight="1">
      <c r="B52" s="2"/>
      <c r="C52" s="2"/>
      <c r="D52" s="2" t="s">
        <v>44</v>
      </c>
      <c r="E52" s="2"/>
      <c r="F52" s="455" t="s">
        <v>295</v>
      </c>
      <c r="G52" s="455"/>
      <c r="H52" s="455"/>
      <c r="I52" s="455"/>
      <c r="J52" s="157">
        <f>J53</f>
        <v>150000</v>
      </c>
    </row>
    <row r="53" spans="2:15" ht="30" customHeight="1">
      <c r="B53" s="2"/>
      <c r="C53" s="2"/>
      <c r="D53" s="2"/>
      <c r="E53" s="168" t="s">
        <v>45</v>
      </c>
      <c r="F53" s="411" t="s">
        <v>295</v>
      </c>
      <c r="G53" s="456"/>
      <c r="H53" s="456"/>
      <c r="I53" s="456"/>
      <c r="J53" s="183">
        <v>150000</v>
      </c>
    </row>
    <row r="54" spans="2:15" ht="30" customHeight="1">
      <c r="B54" s="2"/>
      <c r="C54" s="2"/>
      <c r="D54" s="2" t="s">
        <v>184</v>
      </c>
      <c r="E54" s="2"/>
      <c r="F54" s="432" t="s">
        <v>195</v>
      </c>
      <c r="G54" s="432"/>
      <c r="H54" s="432"/>
      <c r="I54" s="432"/>
      <c r="J54" s="155">
        <f>J55</f>
        <v>5000</v>
      </c>
    </row>
    <row r="55" spans="2:15" ht="28.5" customHeight="1">
      <c r="B55" s="2"/>
      <c r="C55" s="2"/>
      <c r="D55" s="2"/>
      <c r="E55" s="2" t="s">
        <v>46</v>
      </c>
      <c r="F55" s="412" t="s">
        <v>195</v>
      </c>
      <c r="G55" s="412"/>
      <c r="H55" s="412"/>
      <c r="I55" s="412"/>
      <c r="J55" s="196">
        <v>5000</v>
      </c>
    </row>
    <row r="56" spans="2:15" ht="17.25" customHeight="1">
      <c r="B56" s="2"/>
      <c r="C56" s="2"/>
      <c r="D56" s="2" t="s">
        <v>47</v>
      </c>
      <c r="E56" s="2"/>
      <c r="F56" s="372" t="s">
        <v>196</v>
      </c>
      <c r="G56" s="372"/>
      <c r="H56" s="372"/>
      <c r="I56" s="372"/>
      <c r="J56" s="158">
        <f>J57+J58</f>
        <v>31000</v>
      </c>
    </row>
    <row r="57" spans="2:15" ht="24.75" customHeight="1">
      <c r="B57" s="2"/>
      <c r="C57" s="2"/>
      <c r="D57" s="2"/>
      <c r="E57" s="168" t="s">
        <v>198</v>
      </c>
      <c r="F57" s="184" t="s">
        <v>197</v>
      </c>
      <c r="G57" s="185"/>
      <c r="H57" s="185"/>
      <c r="I57" s="186"/>
      <c r="J57" s="183">
        <v>6000</v>
      </c>
      <c r="K57" s="197"/>
      <c r="L57" s="195"/>
      <c r="M57" s="195"/>
      <c r="N57" s="195"/>
      <c r="O57" s="195"/>
    </row>
    <row r="58" spans="2:15" ht="48.75" customHeight="1">
      <c r="B58" s="2"/>
      <c r="C58" s="2"/>
      <c r="D58" s="2"/>
      <c r="E58" s="2" t="s">
        <v>293</v>
      </c>
      <c r="F58" s="194" t="s">
        <v>294</v>
      </c>
      <c r="G58" s="185"/>
      <c r="H58" s="185"/>
      <c r="I58" s="186"/>
      <c r="J58" s="183">
        <v>25000</v>
      </c>
      <c r="K58" s="197"/>
      <c r="L58" s="195"/>
      <c r="M58" s="195"/>
      <c r="N58" s="195"/>
      <c r="O58" s="195"/>
    </row>
    <row r="59" spans="2:15" ht="14.25" customHeight="1">
      <c r="B59" s="2"/>
      <c r="C59" s="2"/>
      <c r="D59" s="2" t="s">
        <v>48</v>
      </c>
      <c r="E59" s="2"/>
      <c r="F59" s="372" t="s">
        <v>49</v>
      </c>
      <c r="G59" s="372"/>
      <c r="H59" s="372"/>
      <c r="I59" s="372"/>
      <c r="J59" s="157">
        <f>J60</f>
        <v>70000</v>
      </c>
      <c r="K59" s="197"/>
      <c r="L59" s="195"/>
      <c r="M59" s="195"/>
      <c r="N59" s="195"/>
      <c r="O59" s="195"/>
    </row>
    <row r="60" spans="2:15">
      <c r="B60" s="2"/>
      <c r="C60" s="2"/>
      <c r="D60" s="2"/>
      <c r="E60" s="168" t="s">
        <v>50</v>
      </c>
      <c r="F60" s="394" t="s">
        <v>49</v>
      </c>
      <c r="G60" s="394"/>
      <c r="H60" s="394"/>
      <c r="I60" s="394"/>
      <c r="J60" s="196">
        <v>70000</v>
      </c>
      <c r="K60" s="197"/>
      <c r="L60" s="195"/>
      <c r="M60" s="195"/>
      <c r="N60" s="195"/>
      <c r="O60" s="195"/>
    </row>
    <row r="61" spans="2:15">
      <c r="B61" s="3"/>
      <c r="C61" s="3">
        <v>715</v>
      </c>
      <c r="D61" s="2"/>
      <c r="E61" s="2"/>
      <c r="F61" s="377" t="s">
        <v>51</v>
      </c>
      <c r="G61" s="377"/>
      <c r="H61" s="377"/>
      <c r="I61" s="377"/>
      <c r="J61" s="157">
        <f>J62+J65+J67</f>
        <v>35933.08</v>
      </c>
    </row>
    <row r="62" spans="2:15" ht="26.25" customHeight="1">
      <c r="B62" s="3"/>
      <c r="C62" s="3"/>
      <c r="D62" s="2" t="s">
        <v>52</v>
      </c>
      <c r="E62" s="2"/>
      <c r="F62" s="396" t="s">
        <v>199</v>
      </c>
      <c r="G62" s="397"/>
      <c r="H62" s="397"/>
      <c r="I62" s="441"/>
      <c r="J62" s="158">
        <f>J63+J64</f>
        <v>4000</v>
      </c>
    </row>
    <row r="63" spans="2:15" ht="24.75" customHeight="1">
      <c r="B63" s="3"/>
      <c r="C63" s="3"/>
      <c r="D63" s="2"/>
      <c r="E63" s="2" t="s">
        <v>201</v>
      </c>
      <c r="F63" s="411" t="s">
        <v>202</v>
      </c>
      <c r="G63" s="412"/>
      <c r="H63" s="412"/>
      <c r="I63" s="412"/>
      <c r="J63" s="154">
        <v>2000</v>
      </c>
    </row>
    <row r="64" spans="2:15" ht="24.75" customHeight="1">
      <c r="B64" s="3"/>
      <c r="C64" s="3"/>
      <c r="D64" s="2"/>
      <c r="E64" s="2" t="s">
        <v>53</v>
      </c>
      <c r="F64" s="411" t="s">
        <v>200</v>
      </c>
      <c r="G64" s="412"/>
      <c r="H64" s="412"/>
      <c r="I64" s="412"/>
      <c r="J64" s="156">
        <v>2000</v>
      </c>
    </row>
    <row r="65" spans="2:12" ht="28.5" customHeight="1">
      <c r="B65" s="3"/>
      <c r="C65" s="3"/>
      <c r="D65" s="2" t="s">
        <v>54</v>
      </c>
      <c r="E65" s="2"/>
      <c r="F65" s="432" t="s">
        <v>55</v>
      </c>
      <c r="G65" s="432"/>
      <c r="H65" s="432"/>
      <c r="I65" s="432"/>
      <c r="J65" s="158">
        <f>J66</f>
        <v>30000</v>
      </c>
    </row>
    <row r="66" spans="2:12">
      <c r="B66" s="3"/>
      <c r="C66" s="3"/>
      <c r="D66" s="2"/>
      <c r="E66" s="2" t="s">
        <v>56</v>
      </c>
      <c r="F66" s="375" t="s">
        <v>57</v>
      </c>
      <c r="G66" s="375"/>
      <c r="H66" s="375"/>
      <c r="I66" s="375"/>
      <c r="J66" s="156">
        <v>30000</v>
      </c>
    </row>
    <row r="67" spans="2:12" ht="14.25" customHeight="1">
      <c r="B67" s="3"/>
      <c r="C67" s="3"/>
      <c r="D67" s="2" t="s">
        <v>160</v>
      </c>
      <c r="E67" s="2"/>
      <c r="F67" s="372" t="s">
        <v>51</v>
      </c>
      <c r="G67" s="372"/>
      <c r="H67" s="372"/>
      <c r="I67" s="372"/>
      <c r="J67" s="148">
        <f>J68</f>
        <v>1933.08</v>
      </c>
    </row>
    <row r="68" spans="2:12" ht="13.5" customHeight="1">
      <c r="B68" s="3"/>
      <c r="C68" s="3"/>
      <c r="D68" s="2"/>
      <c r="E68" s="168" t="s">
        <v>58</v>
      </c>
      <c r="F68" s="394" t="s">
        <v>51</v>
      </c>
      <c r="G68" s="394"/>
      <c r="H68" s="394"/>
      <c r="I68" s="394"/>
      <c r="J68" s="150">
        <v>1933.08</v>
      </c>
    </row>
    <row r="69" spans="2:12" ht="13.5" customHeight="1">
      <c r="B69" s="3">
        <v>72</v>
      </c>
      <c r="C69" s="3">
        <v>721</v>
      </c>
      <c r="D69" s="2"/>
      <c r="E69" s="2"/>
      <c r="F69" s="6" t="s">
        <v>203</v>
      </c>
      <c r="G69" s="17"/>
      <c r="H69" s="17"/>
      <c r="I69" s="17"/>
      <c r="J69" s="149">
        <f>J70</f>
        <v>40000</v>
      </c>
    </row>
    <row r="70" spans="2:12" ht="13.5" customHeight="1">
      <c r="B70" s="3"/>
      <c r="C70" s="3"/>
      <c r="D70" s="2" t="s">
        <v>187</v>
      </c>
      <c r="E70" s="2" t="s">
        <v>204</v>
      </c>
      <c r="F70" s="163" t="s">
        <v>186</v>
      </c>
      <c r="G70" s="17"/>
      <c r="H70" s="17"/>
      <c r="I70" s="17"/>
      <c r="J70" s="175">
        <v>40000</v>
      </c>
    </row>
    <row r="71" spans="2:12" ht="13.5" customHeight="1">
      <c r="B71" s="3">
        <v>73</v>
      </c>
      <c r="C71" s="3">
        <v>732</v>
      </c>
      <c r="D71" s="2"/>
      <c r="E71" s="2"/>
      <c r="F71" s="208" t="s">
        <v>302</v>
      </c>
      <c r="G71" s="17"/>
      <c r="H71" s="17"/>
      <c r="I71" s="17"/>
      <c r="J71" s="149">
        <f>J72</f>
        <v>190066.92</v>
      </c>
    </row>
    <row r="72" spans="2:12" ht="13.5" customHeight="1">
      <c r="B72" s="3"/>
      <c r="C72" s="3"/>
      <c r="D72" s="2" t="s">
        <v>300</v>
      </c>
      <c r="E72" s="2" t="s">
        <v>301</v>
      </c>
      <c r="F72" s="37" t="s">
        <v>302</v>
      </c>
      <c r="G72" s="17"/>
      <c r="H72" s="17"/>
      <c r="I72" s="17"/>
      <c r="J72" s="151">
        <v>190066.92</v>
      </c>
    </row>
    <row r="73" spans="2:12">
      <c r="B73" s="3">
        <v>74</v>
      </c>
      <c r="C73" s="3"/>
      <c r="D73" s="2"/>
      <c r="E73" s="2"/>
      <c r="F73" s="377" t="s">
        <v>59</v>
      </c>
      <c r="G73" s="377"/>
      <c r="H73" s="377"/>
      <c r="I73" s="377"/>
      <c r="J73" s="158">
        <f>J74+J76</f>
        <v>680000</v>
      </c>
    </row>
    <row r="74" spans="2:12">
      <c r="B74" s="2"/>
      <c r="C74" s="3">
        <v>741</v>
      </c>
      <c r="D74" s="2" t="s">
        <v>205</v>
      </c>
      <c r="E74" s="2"/>
      <c r="F74" s="377" t="s">
        <v>60</v>
      </c>
      <c r="G74" s="377"/>
      <c r="H74" s="377"/>
      <c r="I74" s="377"/>
      <c r="J74" s="158">
        <f>J75</f>
        <v>10000</v>
      </c>
    </row>
    <row r="75" spans="2:12">
      <c r="B75" s="2"/>
      <c r="C75" s="3"/>
      <c r="D75" s="2"/>
      <c r="E75" s="2" t="s">
        <v>206</v>
      </c>
      <c r="F75" s="374" t="s">
        <v>207</v>
      </c>
      <c r="G75" s="375"/>
      <c r="H75" s="375"/>
      <c r="I75" s="375"/>
      <c r="J75" s="156">
        <v>10000</v>
      </c>
    </row>
    <row r="76" spans="2:12">
      <c r="B76" s="3"/>
      <c r="C76" s="3">
        <v>742</v>
      </c>
      <c r="D76" s="2"/>
      <c r="E76" s="2"/>
      <c r="F76" s="377" t="s">
        <v>159</v>
      </c>
      <c r="G76" s="377"/>
      <c r="H76" s="377"/>
      <c r="I76" s="377"/>
      <c r="J76" s="158">
        <f>J77+J78</f>
        <v>670000</v>
      </c>
    </row>
    <row r="77" spans="2:12" ht="14.25" customHeight="1">
      <c r="B77" s="3"/>
      <c r="C77" s="3"/>
      <c r="D77" s="2" t="s">
        <v>61</v>
      </c>
      <c r="E77" s="2" t="s">
        <v>62</v>
      </c>
      <c r="F77" s="382" t="s">
        <v>188</v>
      </c>
      <c r="G77" s="383"/>
      <c r="H77" s="383"/>
      <c r="I77" s="434"/>
      <c r="J77" s="196">
        <v>500000</v>
      </c>
    </row>
    <row r="78" spans="2:12" ht="14.25" customHeight="1">
      <c r="B78" s="20"/>
      <c r="C78" s="20"/>
      <c r="D78" s="313"/>
      <c r="E78" s="313" t="s">
        <v>359</v>
      </c>
      <c r="F78" s="317" t="s">
        <v>360</v>
      </c>
      <c r="G78" s="318"/>
      <c r="H78" s="318"/>
      <c r="I78" s="319"/>
      <c r="J78" s="364">
        <v>170000</v>
      </c>
    </row>
    <row r="79" spans="2:12">
      <c r="B79" s="38"/>
      <c r="C79" s="38"/>
      <c r="D79" s="39"/>
      <c r="E79" s="39"/>
      <c r="F79" s="433" t="s">
        <v>63</v>
      </c>
      <c r="G79" s="433"/>
      <c r="H79" s="433"/>
      <c r="I79" s="433"/>
      <c r="J79" s="159">
        <f>J24+J69+J71+J73</f>
        <v>2260000</v>
      </c>
      <c r="L79" t="s">
        <v>291</v>
      </c>
    </row>
    <row r="80" spans="2:12">
      <c r="B80" s="18"/>
      <c r="C80" s="18"/>
      <c r="D80" s="45"/>
      <c r="E80" s="45"/>
      <c r="F80" s="18"/>
      <c r="G80" s="18"/>
      <c r="H80" s="18"/>
      <c r="I80" s="18"/>
      <c r="J80" s="193"/>
    </row>
    <row r="81" spans="2:14">
      <c r="B81" s="265"/>
      <c r="C81" s="265"/>
      <c r="D81" s="45"/>
      <c r="E81" s="45"/>
      <c r="F81" s="265"/>
      <c r="G81" s="265"/>
      <c r="H81" s="265"/>
      <c r="I81" s="265"/>
      <c r="J81" s="193"/>
    </row>
    <row r="82" spans="2:14">
      <c r="B82" s="265"/>
      <c r="C82" s="265"/>
      <c r="D82" s="45"/>
      <c r="E82" s="45"/>
      <c r="F82" s="265"/>
      <c r="G82" s="265"/>
      <c r="H82" s="265"/>
      <c r="I82" s="265"/>
      <c r="J82" s="193"/>
    </row>
    <row r="83" spans="2:14">
      <c r="B83" s="265"/>
      <c r="C83" s="265"/>
      <c r="D83" s="45"/>
      <c r="E83" s="45"/>
      <c r="F83" s="265"/>
      <c r="G83" s="265"/>
      <c r="H83" s="265"/>
      <c r="I83" s="265"/>
      <c r="J83" s="193"/>
    </row>
    <row r="84" spans="2:14">
      <c r="B84" s="265"/>
      <c r="C84" s="265"/>
      <c r="D84" s="45"/>
      <c r="E84" s="45"/>
      <c r="F84" s="265"/>
      <c r="G84" s="265"/>
      <c r="H84" s="265"/>
      <c r="I84" s="265"/>
      <c r="J84" s="193"/>
    </row>
    <row r="85" spans="2:14">
      <c r="B85" s="265"/>
      <c r="C85" s="265"/>
      <c r="D85" s="45"/>
      <c r="E85" s="45"/>
      <c r="F85" s="265"/>
      <c r="G85" s="265"/>
      <c r="H85" s="265"/>
      <c r="I85" s="265"/>
      <c r="J85" s="193"/>
    </row>
    <row r="86" spans="2:14">
      <c r="B86" s="18"/>
      <c r="C86" s="18"/>
      <c r="D86" s="45"/>
      <c r="E86" s="45"/>
      <c r="F86" s="18"/>
      <c r="G86" s="18"/>
      <c r="H86" s="18"/>
      <c r="I86" s="18"/>
      <c r="J86" s="193"/>
    </row>
    <row r="87" spans="2:14">
      <c r="B87" s="18"/>
      <c r="C87" s="18"/>
      <c r="D87" s="45"/>
      <c r="E87" s="45"/>
      <c r="F87" s="18"/>
      <c r="G87" s="18"/>
      <c r="H87" s="18"/>
      <c r="I87" s="18"/>
      <c r="J87" s="193"/>
    </row>
    <row r="88" spans="2:14">
      <c r="B88" s="18"/>
      <c r="C88" s="18"/>
      <c r="D88" s="45"/>
      <c r="E88" s="45"/>
      <c r="F88" s="18"/>
      <c r="G88" s="18"/>
      <c r="H88" s="18"/>
      <c r="I88" s="18"/>
      <c r="J88" s="193"/>
    </row>
    <row r="89" spans="2:14" ht="48.75" customHeight="1">
      <c r="B89" s="10"/>
      <c r="C89" s="417" t="s">
        <v>161</v>
      </c>
      <c r="D89" s="417"/>
      <c r="E89" s="417"/>
      <c r="F89" s="417"/>
      <c r="G89" s="417"/>
      <c r="H89" s="417"/>
      <c r="I89" s="417"/>
      <c r="J89" s="417"/>
      <c r="N89" s="44"/>
    </row>
    <row r="90" spans="2:14" ht="30" customHeight="1">
      <c r="B90" s="424" t="s">
        <v>3</v>
      </c>
      <c r="C90" s="425"/>
      <c r="D90" s="426"/>
      <c r="E90" s="29"/>
      <c r="F90" s="429" t="s">
        <v>65</v>
      </c>
      <c r="G90" s="430"/>
      <c r="H90" s="430"/>
      <c r="I90" s="431"/>
      <c r="J90" s="60" t="s">
        <v>185</v>
      </c>
    </row>
    <row r="91" spans="2:14" ht="24.75" customHeight="1">
      <c r="B91" s="97">
        <v>1</v>
      </c>
      <c r="C91" s="97">
        <v>2</v>
      </c>
      <c r="D91" s="97">
        <v>3</v>
      </c>
      <c r="E91" s="97">
        <v>4</v>
      </c>
      <c r="F91" s="427">
        <v>5</v>
      </c>
      <c r="G91" s="427"/>
      <c r="H91" s="427"/>
      <c r="I91" s="428"/>
      <c r="J91" s="32">
        <v>6</v>
      </c>
    </row>
    <row r="92" spans="2:14">
      <c r="B92" s="3">
        <v>41</v>
      </c>
      <c r="C92" s="3"/>
      <c r="D92" s="20"/>
      <c r="E92" s="3"/>
      <c r="F92" s="377" t="s">
        <v>66</v>
      </c>
      <c r="G92" s="377"/>
      <c r="H92" s="377"/>
      <c r="I92" s="378"/>
      <c r="J92" s="92">
        <f>J93+J99+J103+J110+J117+J120+J122+J124</f>
        <v>1066100</v>
      </c>
      <c r="K92" s="44"/>
    </row>
    <row r="93" spans="2:14">
      <c r="B93" s="3"/>
      <c r="C93" s="59">
        <v>411</v>
      </c>
      <c r="D93" s="46"/>
      <c r="E93" s="125"/>
      <c r="F93" s="377" t="s">
        <v>67</v>
      </c>
      <c r="G93" s="377"/>
      <c r="H93" s="377"/>
      <c r="I93" s="378"/>
      <c r="J93" s="93">
        <f>J94+J95+J96+J97+J98</f>
        <v>680000</v>
      </c>
    </row>
    <row r="94" spans="2:14">
      <c r="B94" s="3"/>
      <c r="C94" s="3"/>
      <c r="D94" s="126" t="s">
        <v>69</v>
      </c>
      <c r="E94" s="81" t="s">
        <v>70</v>
      </c>
      <c r="F94" s="375" t="s">
        <v>68</v>
      </c>
      <c r="G94" s="375"/>
      <c r="H94" s="375"/>
      <c r="I94" s="376"/>
      <c r="J94" s="117">
        <f>J175+J207+J240+J283+J337+J375+J393+J415+J436</f>
        <v>396800</v>
      </c>
    </row>
    <row r="95" spans="2:14" s="61" customFormat="1" ht="14.25" customHeight="1">
      <c r="B95" s="62"/>
      <c r="C95" s="62"/>
      <c r="D95" s="81" t="s">
        <v>72</v>
      </c>
      <c r="E95" s="81" t="s">
        <v>73</v>
      </c>
      <c r="F95" s="375" t="s">
        <v>71</v>
      </c>
      <c r="G95" s="375"/>
      <c r="H95" s="375"/>
      <c r="I95" s="376"/>
      <c r="J95" s="118">
        <f>J176+J208+J241+J284+J338+J376+J394+J416+J437</f>
        <v>59500</v>
      </c>
      <c r="K95" s="304"/>
      <c r="L95" s="63"/>
    </row>
    <row r="96" spans="2:14" s="61" customFormat="1" ht="12.75" customHeight="1">
      <c r="B96" s="62"/>
      <c r="C96" s="62"/>
      <c r="D96" s="81" t="s">
        <v>75</v>
      </c>
      <c r="E96" s="81" t="s">
        <v>76</v>
      </c>
      <c r="F96" s="375" t="s">
        <v>74</v>
      </c>
      <c r="G96" s="375"/>
      <c r="H96" s="375"/>
      <c r="I96" s="376"/>
      <c r="J96" s="118">
        <f>J177+J209+J242+J285+J339+J377+J395+J417+J438</f>
        <v>145900</v>
      </c>
    </row>
    <row r="97" spans="1:13" s="61" customFormat="1">
      <c r="B97" s="62"/>
      <c r="C97" s="62"/>
      <c r="D97" s="81" t="s">
        <v>78</v>
      </c>
      <c r="E97" s="81" t="s">
        <v>79</v>
      </c>
      <c r="F97" s="375" t="s">
        <v>77</v>
      </c>
      <c r="G97" s="375"/>
      <c r="H97" s="375"/>
      <c r="I97" s="376"/>
      <c r="J97" s="118">
        <f>J178+J210+J243+J286+J340+J378+J396+J418+J439</f>
        <v>69000</v>
      </c>
    </row>
    <row r="98" spans="1:13" s="61" customFormat="1">
      <c r="A98" s="271"/>
      <c r="B98" s="272"/>
      <c r="C98" s="272"/>
      <c r="D98" s="273" t="s">
        <v>80</v>
      </c>
      <c r="E98" s="273" t="s">
        <v>81</v>
      </c>
      <c r="F98" s="422" t="s">
        <v>23</v>
      </c>
      <c r="G98" s="422"/>
      <c r="H98" s="422"/>
      <c r="I98" s="423"/>
      <c r="J98" s="119">
        <f>J179+J211+J244+J287+J341+J379+J397+J419+J440</f>
        <v>8800</v>
      </c>
    </row>
    <row r="99" spans="1:13" ht="14.25" customHeight="1">
      <c r="B99" s="21"/>
      <c r="C99" s="21">
        <v>412</v>
      </c>
      <c r="D99" s="22"/>
      <c r="E99" s="22"/>
      <c r="F99" s="384" t="s">
        <v>82</v>
      </c>
      <c r="G99" s="384"/>
      <c r="H99" s="384"/>
      <c r="I99" s="385"/>
      <c r="J99" s="92">
        <f>J100+J101+J102</f>
        <v>88100</v>
      </c>
      <c r="L99" s="44"/>
    </row>
    <row r="100" spans="1:13">
      <c r="B100" s="3"/>
      <c r="C100" s="3"/>
      <c r="D100" s="2" t="s">
        <v>209</v>
      </c>
      <c r="E100" s="2" t="s">
        <v>208</v>
      </c>
      <c r="F100" s="375" t="s">
        <v>83</v>
      </c>
      <c r="G100" s="375"/>
      <c r="H100" s="375"/>
      <c r="I100" s="376"/>
      <c r="J100" s="94">
        <f>J213</f>
        <v>50000</v>
      </c>
    </row>
    <row r="101" spans="1:13">
      <c r="B101" s="3"/>
      <c r="C101" s="3"/>
      <c r="D101" s="48" t="s">
        <v>210</v>
      </c>
      <c r="E101" s="48" t="s">
        <v>211</v>
      </c>
      <c r="F101" s="375" t="s">
        <v>49</v>
      </c>
      <c r="G101" s="375"/>
      <c r="H101" s="375"/>
      <c r="I101" s="376"/>
      <c r="J101" s="95">
        <f>J181+J214+J246+J289+J343+J381+J399+J421+J442</f>
        <v>8100</v>
      </c>
    </row>
    <row r="102" spans="1:13" ht="25.5">
      <c r="B102" s="307"/>
      <c r="C102" s="307"/>
      <c r="D102" s="48"/>
      <c r="E102" s="2" t="s">
        <v>357</v>
      </c>
      <c r="F102" s="309" t="s">
        <v>358</v>
      </c>
      <c r="G102" s="305"/>
      <c r="H102" s="305"/>
      <c r="I102" s="306"/>
      <c r="J102" s="138">
        <f>J182</f>
        <v>30000</v>
      </c>
    </row>
    <row r="103" spans="1:13">
      <c r="B103" s="3"/>
      <c r="C103" s="3">
        <v>413</v>
      </c>
      <c r="D103" s="2"/>
      <c r="E103" s="2"/>
      <c r="F103" s="372" t="s">
        <v>139</v>
      </c>
      <c r="G103" s="372"/>
      <c r="H103" s="372"/>
      <c r="I103" s="373"/>
      <c r="J103" s="92">
        <f>J104+J105+J106+J107+J108+J109</f>
        <v>111600</v>
      </c>
      <c r="K103" s="7"/>
      <c r="L103" s="7"/>
      <c r="M103" s="7"/>
    </row>
    <row r="104" spans="1:13">
      <c r="B104" s="3"/>
      <c r="C104" s="3"/>
      <c r="D104" s="2" t="s">
        <v>84</v>
      </c>
      <c r="E104" s="2" t="s">
        <v>85</v>
      </c>
      <c r="F104" s="374" t="s">
        <v>212</v>
      </c>
      <c r="G104" s="375"/>
      <c r="H104" s="375"/>
      <c r="I104" s="376"/>
      <c r="J104" s="94">
        <f>J184+J216+J248+J291+J345+J383+J401+J423+J444</f>
        <v>10200</v>
      </c>
      <c r="K104" s="7"/>
      <c r="L104" s="7"/>
      <c r="M104" s="7"/>
    </row>
    <row r="105" spans="1:13">
      <c r="B105" s="3"/>
      <c r="C105" s="3"/>
      <c r="D105" s="2" t="s">
        <v>86</v>
      </c>
      <c r="E105" s="2" t="s">
        <v>87</v>
      </c>
      <c r="F105" s="374" t="s">
        <v>213</v>
      </c>
      <c r="G105" s="375"/>
      <c r="H105" s="375"/>
      <c r="I105" s="376"/>
      <c r="J105" s="94">
        <f>J185+J217+J249+J292+J346+J384+J445</f>
        <v>5000</v>
      </c>
      <c r="K105" s="7"/>
      <c r="L105" s="7"/>
      <c r="M105" s="45"/>
    </row>
    <row r="106" spans="1:13">
      <c r="B106" s="3"/>
      <c r="C106" s="3"/>
      <c r="D106" s="2" t="s">
        <v>88</v>
      </c>
      <c r="E106" s="2" t="s">
        <v>89</v>
      </c>
      <c r="F106" s="374" t="s">
        <v>214</v>
      </c>
      <c r="G106" s="375"/>
      <c r="H106" s="375"/>
      <c r="I106" s="376"/>
      <c r="J106" s="94">
        <f>J250</f>
        <v>72000</v>
      </c>
    </row>
    <row r="107" spans="1:13">
      <c r="B107" s="3"/>
      <c r="C107" s="3"/>
      <c r="D107" s="2" t="s">
        <v>92</v>
      </c>
      <c r="E107" s="2" t="s">
        <v>93</v>
      </c>
      <c r="F107" s="375" t="s">
        <v>90</v>
      </c>
      <c r="G107" s="375"/>
      <c r="H107" s="375"/>
      <c r="I107" s="376"/>
      <c r="J107" s="94">
        <f>J186+J218+J251+J293+J347+J385+J402+J424+J446</f>
        <v>18900</v>
      </c>
    </row>
    <row r="108" spans="1:13">
      <c r="B108" s="3"/>
      <c r="C108" s="3"/>
      <c r="D108" s="2" t="s">
        <v>92</v>
      </c>
      <c r="E108" s="48" t="s">
        <v>215</v>
      </c>
      <c r="F108" s="375" t="s">
        <v>91</v>
      </c>
      <c r="G108" s="375"/>
      <c r="H108" s="375"/>
      <c r="I108" s="376"/>
      <c r="J108" s="94">
        <f>J187</f>
        <v>2500</v>
      </c>
    </row>
    <row r="109" spans="1:13">
      <c r="B109" s="363"/>
      <c r="C109" s="363"/>
      <c r="D109" s="2" t="s">
        <v>92</v>
      </c>
      <c r="E109" s="48" t="s">
        <v>383</v>
      </c>
      <c r="F109" s="374" t="s">
        <v>384</v>
      </c>
      <c r="G109" s="375"/>
      <c r="H109" s="375"/>
      <c r="I109" s="376"/>
      <c r="J109" s="94">
        <f>J403</f>
        <v>3000</v>
      </c>
    </row>
    <row r="110" spans="1:13" s="169" customFormat="1">
      <c r="B110" s="3"/>
      <c r="C110" s="3">
        <v>414</v>
      </c>
      <c r="D110" s="147"/>
      <c r="E110" s="147"/>
      <c r="F110" s="165" t="s">
        <v>216</v>
      </c>
      <c r="G110" s="165"/>
      <c r="H110" s="165"/>
      <c r="I110" s="166"/>
      <c r="J110" s="127">
        <f>J111+J112+J113+J114+J115+J116</f>
        <v>39550</v>
      </c>
    </row>
    <row r="111" spans="1:13">
      <c r="B111" s="3"/>
      <c r="C111" s="3"/>
      <c r="D111" s="48" t="s">
        <v>217</v>
      </c>
      <c r="E111" s="48" t="s">
        <v>218</v>
      </c>
      <c r="F111" s="374" t="s">
        <v>219</v>
      </c>
      <c r="G111" s="375"/>
      <c r="H111" s="375"/>
      <c r="I111" s="376"/>
      <c r="J111" s="94">
        <f>J189+J220+J253+J295+J349+J387+J405+J426+J448</f>
        <v>7950</v>
      </c>
    </row>
    <row r="112" spans="1:13">
      <c r="B112" s="3"/>
      <c r="C112" s="3"/>
      <c r="D112" s="48" t="s">
        <v>95</v>
      </c>
      <c r="E112" s="48" t="s">
        <v>96</v>
      </c>
      <c r="F112" s="374" t="s">
        <v>220</v>
      </c>
      <c r="G112" s="375"/>
      <c r="H112" s="375"/>
      <c r="I112" s="376"/>
      <c r="J112" s="94">
        <f>J190+J221+J254+J296+J350+J388+J449</f>
        <v>8800</v>
      </c>
    </row>
    <row r="113" spans="2:10">
      <c r="B113" s="3"/>
      <c r="C113" s="3"/>
      <c r="D113" s="48" t="s">
        <v>98</v>
      </c>
      <c r="E113" s="48" t="s">
        <v>99</v>
      </c>
      <c r="F113" s="37" t="s">
        <v>222</v>
      </c>
      <c r="G113" s="17"/>
      <c r="H113" s="17"/>
      <c r="I113" s="91"/>
      <c r="J113" s="94">
        <f>J191+J222+J255+J297+J351+J389+J406+J427+J450</f>
        <v>16200</v>
      </c>
    </row>
    <row r="114" spans="2:10">
      <c r="B114" s="3"/>
      <c r="C114" s="3"/>
      <c r="D114" s="2" t="s">
        <v>98</v>
      </c>
      <c r="E114" s="2" t="s">
        <v>221</v>
      </c>
      <c r="F114" s="37" t="s">
        <v>223</v>
      </c>
      <c r="G114" s="17"/>
      <c r="H114" s="17"/>
      <c r="I114" s="91"/>
      <c r="J114" s="94">
        <f>J223+J352</f>
        <v>3100</v>
      </c>
    </row>
    <row r="115" spans="2:10">
      <c r="B115" s="3"/>
      <c r="C115" s="3"/>
      <c r="D115" s="2" t="s">
        <v>224</v>
      </c>
      <c r="E115" s="2" t="s">
        <v>225</v>
      </c>
      <c r="F115" s="374" t="s">
        <v>226</v>
      </c>
      <c r="G115" s="375"/>
      <c r="H115" s="375"/>
      <c r="I115" s="376"/>
      <c r="J115" s="94">
        <f>J353</f>
        <v>3200</v>
      </c>
    </row>
    <row r="116" spans="2:10">
      <c r="B116" s="3"/>
      <c r="C116" s="3"/>
      <c r="D116" s="2" t="s">
        <v>227</v>
      </c>
      <c r="E116" s="2" t="s">
        <v>228</v>
      </c>
      <c r="F116" s="375" t="s">
        <v>94</v>
      </c>
      <c r="G116" s="375"/>
      <c r="H116" s="375"/>
      <c r="I116" s="376"/>
      <c r="J116" s="94">
        <f>J256</f>
        <v>300</v>
      </c>
    </row>
    <row r="117" spans="2:10" s="169" customFormat="1">
      <c r="B117" s="3"/>
      <c r="C117" s="3">
        <v>415</v>
      </c>
      <c r="D117" s="3"/>
      <c r="E117" s="3"/>
      <c r="F117" s="165" t="s">
        <v>229</v>
      </c>
      <c r="G117" s="165"/>
      <c r="H117" s="165"/>
      <c r="I117" s="166"/>
      <c r="J117" s="127">
        <f>J118+J119</f>
        <v>27500</v>
      </c>
    </row>
    <row r="118" spans="2:10">
      <c r="B118" s="3"/>
      <c r="C118" s="3"/>
      <c r="D118" s="2" t="s">
        <v>230</v>
      </c>
      <c r="E118" s="2" t="s">
        <v>231</v>
      </c>
      <c r="F118" s="37" t="s">
        <v>232</v>
      </c>
      <c r="G118" s="17"/>
      <c r="H118" s="17"/>
      <c r="I118" s="91"/>
      <c r="J118" s="94">
        <f>J258</f>
        <v>500</v>
      </c>
    </row>
    <row r="119" spans="2:10">
      <c r="B119" s="3"/>
      <c r="C119" s="3"/>
      <c r="D119" s="2" t="s">
        <v>233</v>
      </c>
      <c r="E119" s="2" t="s">
        <v>234</v>
      </c>
      <c r="F119" s="37" t="s">
        <v>97</v>
      </c>
      <c r="G119" s="17"/>
      <c r="H119" s="17"/>
      <c r="I119" s="91"/>
      <c r="J119" s="94">
        <f>J193+J225+J259+J299+J355+J408+J429</f>
        <v>27000</v>
      </c>
    </row>
    <row r="120" spans="2:10">
      <c r="B120" s="62"/>
      <c r="C120" s="293">
        <v>416</v>
      </c>
      <c r="D120" s="168"/>
      <c r="E120" s="168"/>
      <c r="F120" s="297" t="s">
        <v>336</v>
      </c>
      <c r="G120" s="290"/>
      <c r="H120" s="290"/>
      <c r="I120" s="291"/>
      <c r="J120" s="300">
        <f>J121</f>
        <v>2000</v>
      </c>
    </row>
    <row r="121" spans="2:10">
      <c r="B121" s="62"/>
      <c r="C121" s="293"/>
      <c r="D121" s="2" t="s">
        <v>337</v>
      </c>
      <c r="E121" s="2" t="s">
        <v>338</v>
      </c>
      <c r="F121" s="289" t="s">
        <v>339</v>
      </c>
      <c r="G121" s="290"/>
      <c r="H121" s="290"/>
      <c r="I121" s="291"/>
      <c r="J121" s="137">
        <v>2000</v>
      </c>
    </row>
    <row r="122" spans="2:10" s="169" customFormat="1">
      <c r="B122" s="3"/>
      <c r="C122" s="3">
        <v>417</v>
      </c>
      <c r="D122" s="3"/>
      <c r="E122" s="3"/>
      <c r="F122" s="165" t="s">
        <v>235</v>
      </c>
      <c r="G122" s="165"/>
      <c r="H122" s="165"/>
      <c r="I122" s="166"/>
      <c r="J122" s="127">
        <f>J123</f>
        <v>5700</v>
      </c>
    </row>
    <row r="123" spans="2:10">
      <c r="B123" s="3"/>
      <c r="C123" s="3"/>
      <c r="D123" s="2" t="s">
        <v>236</v>
      </c>
      <c r="E123" s="2" t="s">
        <v>237</v>
      </c>
      <c r="F123" s="37" t="s">
        <v>100</v>
      </c>
      <c r="G123" s="17"/>
      <c r="H123" s="17"/>
      <c r="I123" s="91"/>
      <c r="J123" s="94">
        <f>J227</f>
        <v>5700</v>
      </c>
    </row>
    <row r="124" spans="2:10">
      <c r="B124" s="3"/>
      <c r="C124" s="3">
        <v>419</v>
      </c>
      <c r="D124" s="2"/>
      <c r="E124" s="2"/>
      <c r="F124" s="372" t="s">
        <v>101</v>
      </c>
      <c r="G124" s="372"/>
      <c r="H124" s="372"/>
      <c r="I124" s="373"/>
      <c r="J124" s="127">
        <f>J125+J126+J127+J128+J129+J130+J131+J132</f>
        <v>111650</v>
      </c>
    </row>
    <row r="125" spans="2:10">
      <c r="B125" s="3"/>
      <c r="C125" s="3"/>
      <c r="D125" s="2" t="s">
        <v>238</v>
      </c>
      <c r="E125" s="2" t="s">
        <v>239</v>
      </c>
      <c r="F125" s="37" t="s">
        <v>240</v>
      </c>
      <c r="G125" s="17"/>
      <c r="H125" s="17"/>
      <c r="I125" s="91"/>
      <c r="J125" s="170">
        <f>J195+J229+J263+J301+J357+J410+J431+J453</f>
        <v>59800</v>
      </c>
    </row>
    <row r="126" spans="2:10">
      <c r="B126" s="226"/>
      <c r="C126" s="226"/>
      <c r="D126" s="2" t="s">
        <v>238</v>
      </c>
      <c r="E126" s="2" t="s">
        <v>323</v>
      </c>
      <c r="F126" s="227" t="s">
        <v>324</v>
      </c>
 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="s">
        <v>241</v>
      </c>
      <c r="E127" s="2" t="s">
        <v>289</v>
      </c>
      <c r="F127" s="37" t="s">
        <v>242</v>
      </c>
      <c r="G127" s="17"/>
      <c r="H127" s="17"/>
      <c r="I127" s="91"/>
      <c r="J127" s="94">
        <f>J264</f>
        <v>3000</v>
      </c>
    </row>
    <row r="128" spans="2:10">
      <c r="B128" s="3"/>
      <c r="C128" s="3"/>
      <c r="D128" s="2" t="s">
        <v>243</v>
      </c>
      <c r="E128" s="2" t="s">
        <v>244</v>
      </c>
      <c r="F128" s="37" t="s">
        <v>102</v>
      </c>
      <c r="G128" s="17"/>
      <c r="H128" s="17"/>
      <c r="I128" s="91"/>
      <c r="J128" s="94">
        <f>J265</f>
        <v>24000</v>
      </c>
    </row>
    <row r="129" spans="2:10">
      <c r="B129" s="3"/>
      <c r="C129" s="3"/>
      <c r="D129" s="2" t="s">
        <v>245</v>
      </c>
      <c r="E129" s="2" t="s">
        <v>246</v>
      </c>
      <c r="F129" s="374" t="s">
        <v>247</v>
      </c>
      <c r="G129" s="375"/>
      <c r="H129" s="375"/>
      <c r="I129" s="376"/>
      <c r="J129" s="94">
        <f>J230</f>
        <v>3200</v>
      </c>
    </row>
    <row r="130" spans="2:10">
      <c r="B130" s="3"/>
      <c r="C130" s="3"/>
      <c r="D130" s="2" t="s">
        <v>245</v>
      </c>
      <c r="E130" s="2" t="s">
        <v>290</v>
      </c>
      <c r="F130" s="37" t="s">
        <v>248</v>
      </c>
      <c r="G130" s="17"/>
      <c r="H130" s="17"/>
      <c r="I130" s="91"/>
      <c r="J130" s="94">
        <f>J196+J231+J266+J358+J452</f>
        <v>7300</v>
      </c>
    </row>
    <row r="131" spans="2:10">
      <c r="B131" s="293"/>
      <c r="C131" s="293"/>
      <c r="D131" s="2" t="s">
        <v>245</v>
      </c>
      <c r="E131" s="2" t="s">
        <v>335</v>
      </c>
      <c r="F131" s="289" t="s">
        <v>345</v>
      </c>
      <c r="G131" s="290"/>
      <c r="H131" s="290"/>
      <c r="I131" s="291"/>
      <c r="J131" s="137">
        <f>J197</f>
        <v>1350</v>
      </c>
    </row>
    <row r="132" spans="2:10">
      <c r="B132" s="293"/>
      <c r="C132" s="293"/>
      <c r="D132" s="2" t="s">
        <v>245</v>
      </c>
      <c r="E132" s="2" t="s">
        <v>347</v>
      </c>
      <c r="F132" s="289" t="s">
        <v>342</v>
      </c>
      <c r="G132" s="290"/>
      <c r="H132" s="290"/>
      <c r="I132" s="291"/>
      <c r="J132" s="137">
        <f>J359</f>
        <v>8000</v>
      </c>
    </row>
    <row r="133" spans="2:10" s="169" customFormat="1" ht="28.5" customHeight="1">
      <c r="B133" s="3">
        <v>43</v>
      </c>
      <c r="C133" s="3"/>
      <c r="D133" s="3"/>
      <c r="E133" s="3"/>
      <c r="F133" s="399" t="s">
        <v>103</v>
      </c>
      <c r="G133" s="399"/>
      <c r="H133" s="399"/>
      <c r="I133" s="400"/>
      <c r="J133" s="127">
        <f>J134+J135+J136+J137+J138+J139+J140+J141+J142+J143+J144+J145+J146+J147+J148+J149</f>
        <v>237200</v>
      </c>
    </row>
    <row r="134" spans="2:10">
      <c r="B134" s="3"/>
      <c r="C134" s="3"/>
      <c r="D134" s="2" t="s">
        <v>106</v>
      </c>
      <c r="E134" s="2" t="s">
        <v>189</v>
      </c>
      <c r="F134" s="375" t="s">
        <v>104</v>
      </c>
      <c r="G134" s="375"/>
      <c r="H134" s="375"/>
      <c r="I134" s="376"/>
      <c r="J134" s="94">
        <f>J361</f>
        <v>11000</v>
      </c>
    </row>
    <row r="135" spans="2:10" ht="15" customHeight="1">
      <c r="B135" s="3"/>
      <c r="C135" s="3"/>
      <c r="D135" s="2" t="s">
        <v>108</v>
      </c>
      <c r="E135" s="2" t="s">
        <v>109</v>
      </c>
      <c r="F135" s="382" t="s">
        <v>249</v>
      </c>
      <c r="G135" s="383"/>
      <c r="H135" s="383"/>
      <c r="I135" s="383"/>
      <c r="J135" s="94">
        <f>J362</f>
        <v>65000</v>
      </c>
    </row>
    <row r="136" spans="2:10">
      <c r="B136" s="3"/>
      <c r="C136" s="3"/>
      <c r="D136" s="2" t="s">
        <v>108</v>
      </c>
      <c r="E136" s="2" t="s">
        <v>250</v>
      </c>
      <c r="F136" s="411" t="s">
        <v>164</v>
      </c>
      <c r="G136" s="412"/>
      <c r="H136" s="412"/>
      <c r="I136" s="413"/>
      <c r="J136" s="94">
        <f>J363</f>
        <v>9000</v>
      </c>
    </row>
    <row r="137" spans="2:10">
      <c r="B137" s="3"/>
      <c r="C137" s="3"/>
      <c r="D137" s="2" t="s">
        <v>108</v>
      </c>
      <c r="E137" s="2" t="s">
        <v>303</v>
      </c>
      <c r="F137" s="164" t="s">
        <v>304</v>
      </c>
      <c r="G137" s="206"/>
      <c r="H137" s="206"/>
      <c r="I137" s="207"/>
      <c r="J137" s="94">
        <f>J364</f>
        <v>28000</v>
      </c>
    </row>
    <row r="138" spans="2:10">
      <c r="B138" s="3"/>
      <c r="C138" s="3"/>
      <c r="D138" s="2" t="s">
        <v>251</v>
      </c>
      <c r="E138" s="2" t="s">
        <v>252</v>
      </c>
      <c r="F138" s="49" t="s">
        <v>190</v>
      </c>
      <c r="G138" s="17"/>
      <c r="H138" s="17"/>
      <c r="I138" s="91"/>
      <c r="J138" s="94">
        <v>5000</v>
      </c>
    </row>
    <row r="139" spans="2:10" ht="25.5" customHeight="1">
      <c r="B139" s="3"/>
      <c r="C139" s="3"/>
      <c r="D139" s="2" t="s">
        <v>253</v>
      </c>
      <c r="E139" s="2" t="s">
        <v>254</v>
      </c>
      <c r="F139" s="379" t="s">
        <v>255</v>
      </c>
      <c r="G139" s="380"/>
      <c r="H139" s="380"/>
      <c r="I139" s="381"/>
      <c r="J139" s="94">
        <f>J233</f>
        <v>27000</v>
      </c>
    </row>
    <row r="140" spans="2:10" ht="15" customHeight="1">
      <c r="B140" s="226"/>
      <c r="C140" s="226"/>
      <c r="D140" s="2" t="s">
        <v>253</v>
      </c>
      <c r="E140" s="2" t="s">
        <v>308</v>
      </c>
      <c r="F140" s="233" t="s">
        <v>317</v>
      </c>
      <c r="G140" s="231"/>
      <c r="H140" s="231"/>
      <c r="I140" s="232"/>
      <c r="J140" s="94">
        <f>J366</f>
        <v>1000</v>
      </c>
    </row>
    <row r="141" spans="2:10" ht="13.5" customHeight="1">
      <c r="B141" s="226"/>
      <c r="C141" s="226"/>
      <c r="D141" s="2" t="s">
        <v>253</v>
      </c>
      <c r="E141" s="2" t="s">
        <v>311</v>
      </c>
      <c r="F141" s="230" t="s">
        <v>309</v>
      </c>
      <c r="G141" s="231"/>
      <c r="H141" s="231"/>
      <c r="I141" s="232"/>
      <c r="J141" s="94">
        <f>J367</f>
        <v>4000</v>
      </c>
    </row>
    <row r="142" spans="2:10" ht="25.5" customHeight="1">
      <c r="B142" s="65"/>
      <c r="C142" s="65"/>
      <c r="D142" s="2" t="s">
        <v>253</v>
      </c>
      <c r="E142" s="2" t="s">
        <v>340</v>
      </c>
      <c r="F142" s="296" t="s">
        <v>341</v>
      </c>
      <c r="G142" s="292"/>
      <c r="H142" s="292"/>
      <c r="I142" s="299"/>
      <c r="J142" s="141">
        <v>1000</v>
      </c>
    </row>
    <row r="143" spans="2:10">
      <c r="B143" s="3"/>
      <c r="C143" s="3"/>
      <c r="D143" s="2" t="s">
        <v>256</v>
      </c>
      <c r="E143" s="2" t="s">
        <v>257</v>
      </c>
      <c r="F143" s="374" t="s">
        <v>258</v>
      </c>
      <c r="G143" s="375"/>
      <c r="H143" s="375"/>
      <c r="I143" s="376"/>
      <c r="J143" s="94">
        <f>J199</f>
        <v>6000</v>
      </c>
    </row>
    <row r="144" spans="2:10">
      <c r="B144" s="3"/>
      <c r="C144" s="3"/>
      <c r="D144" s="2" t="s">
        <v>259</v>
      </c>
      <c r="E144" s="2" t="s">
        <v>261</v>
      </c>
      <c r="F144" s="37" t="s">
        <v>260</v>
      </c>
      <c r="G144" s="17"/>
      <c r="H144" s="17"/>
      <c r="I144" s="91"/>
      <c r="J144" s="94">
        <f>J369</f>
        <v>14000</v>
      </c>
    </row>
    <row r="145" spans="2:10">
      <c r="B145" s="3"/>
      <c r="C145" s="3"/>
      <c r="D145" s="2" t="s">
        <v>110</v>
      </c>
      <c r="E145" s="2" t="s">
        <v>111</v>
      </c>
      <c r="F145" s="375" t="s">
        <v>105</v>
      </c>
      <c r="G145" s="375"/>
      <c r="H145" s="375"/>
      <c r="I145" s="376"/>
      <c r="J145" s="94">
        <f>J268</f>
        <v>5000</v>
      </c>
    </row>
    <row r="146" spans="2:10">
      <c r="B146" s="3"/>
      <c r="C146" s="3"/>
      <c r="D146" s="2" t="s">
        <v>110</v>
      </c>
      <c r="E146" s="2" t="s">
        <v>263</v>
      </c>
      <c r="F146" s="375" t="s">
        <v>107</v>
      </c>
      <c r="G146" s="375"/>
      <c r="H146" s="375"/>
      <c r="I146" s="376"/>
      <c r="J146" s="94">
        <f>J370</f>
        <v>3700</v>
      </c>
    </row>
    <row r="147" spans="2:10" ht="25.5" customHeight="1">
      <c r="B147" s="3"/>
      <c r="C147" s="3"/>
      <c r="D147" s="2" t="s">
        <v>110</v>
      </c>
      <c r="E147" s="2" t="s">
        <v>262</v>
      </c>
      <c r="F147" s="382" t="s">
        <v>142</v>
      </c>
      <c r="G147" s="383"/>
      <c r="H147" s="383"/>
      <c r="I147" s="383"/>
      <c r="J147" s="94">
        <v>3000</v>
      </c>
    </row>
    <row r="148" spans="2:10" ht="27.75" customHeight="1">
      <c r="B148" s="3"/>
      <c r="C148" s="3"/>
      <c r="D148" s="2" t="s">
        <v>110</v>
      </c>
      <c r="E148" s="2" t="s">
        <v>264</v>
      </c>
      <c r="F148" s="164" t="s">
        <v>265</v>
      </c>
      <c r="G148" s="17"/>
      <c r="H148" s="17"/>
      <c r="I148" s="91"/>
      <c r="J148" s="94">
        <f>J371</f>
        <v>4500</v>
      </c>
    </row>
    <row r="149" spans="2:10">
      <c r="B149" s="3"/>
      <c r="C149" s="3"/>
      <c r="D149" s="2" t="s">
        <v>266</v>
      </c>
      <c r="E149" s="2" t="s">
        <v>267</v>
      </c>
      <c r="F149" s="374" t="s">
        <v>307</v>
      </c>
      <c r="G149" s="375"/>
      <c r="H149" s="375"/>
      <c r="I149" s="376"/>
      <c r="J149" s="94">
        <f>J303</f>
        <v>50000</v>
      </c>
    </row>
    <row r="150" spans="2:10">
      <c r="B150" s="3">
        <v>44</v>
      </c>
      <c r="C150" s="3"/>
      <c r="D150" s="2"/>
      <c r="E150" s="2"/>
      <c r="F150" s="419" t="s">
        <v>112</v>
      </c>
      <c r="G150" s="419"/>
      <c r="H150" s="419"/>
      <c r="I150" s="420"/>
      <c r="J150" s="127">
        <f>J151+J152+J153+J154</f>
        <v>879200</v>
      </c>
    </row>
    <row r="151" spans="2:10">
      <c r="B151" s="3"/>
      <c r="C151" s="3"/>
      <c r="D151" s="2" t="s">
        <v>114</v>
      </c>
      <c r="E151" s="2" t="s">
        <v>280</v>
      </c>
      <c r="F151" s="375" t="s">
        <v>113</v>
      </c>
      <c r="G151" s="375"/>
      <c r="H151" s="375"/>
      <c r="I151" s="376"/>
      <c r="J151" s="94">
        <f>J307</f>
        <v>608500</v>
      </c>
    </row>
    <row r="152" spans="2:10">
      <c r="B152" s="3"/>
      <c r="C152" s="3"/>
      <c r="D152" s="2" t="s">
        <v>115</v>
      </c>
      <c r="E152" s="2" t="s">
        <v>279</v>
      </c>
      <c r="F152" s="374" t="s">
        <v>168</v>
      </c>
      <c r="G152" s="375"/>
      <c r="H152" s="375"/>
      <c r="I152" s="376"/>
      <c r="J152" s="94">
        <f>J329</f>
        <v>110000</v>
      </c>
    </row>
    <row r="153" spans="2:10">
      <c r="B153" s="3"/>
      <c r="C153" s="3"/>
      <c r="D153" s="2" t="s">
        <v>117</v>
      </c>
      <c r="E153" s="2" t="s">
        <v>278</v>
      </c>
      <c r="F153" s="375" t="s">
        <v>116</v>
      </c>
      <c r="G153" s="375"/>
      <c r="H153" s="375"/>
      <c r="I153" s="376"/>
      <c r="J153" s="94">
        <f>J201+J234+J455</f>
        <v>15700</v>
      </c>
    </row>
    <row r="154" spans="2:10">
      <c r="B154" s="3"/>
      <c r="C154" s="3"/>
      <c r="D154" s="2" t="s">
        <v>118</v>
      </c>
      <c r="E154" s="2" t="s">
        <v>277</v>
      </c>
      <c r="F154" s="67" t="s">
        <v>331</v>
      </c>
      <c r="G154" s="17"/>
      <c r="H154" s="17"/>
      <c r="I154" s="91"/>
      <c r="J154" s="94">
        <f>J331</f>
        <v>145000</v>
      </c>
    </row>
    <row r="155" spans="2:10">
      <c r="B155" s="3">
        <v>46</v>
      </c>
      <c r="C155" s="3"/>
      <c r="D155" s="2"/>
      <c r="E155" s="2"/>
      <c r="F155" s="378" t="s">
        <v>119</v>
      </c>
      <c r="G155" s="405"/>
      <c r="H155" s="405"/>
      <c r="I155" s="406"/>
      <c r="J155" s="127">
        <f>J156+J157</f>
        <v>67500</v>
      </c>
    </row>
    <row r="156" spans="2:10">
      <c r="B156" s="80"/>
      <c r="C156" s="80"/>
      <c r="D156" s="80" t="s">
        <v>346</v>
      </c>
      <c r="E156" s="303" t="s">
        <v>318</v>
      </c>
      <c r="F156" s="294" t="s">
        <v>319</v>
      </c>
      <c r="G156" s="295"/>
      <c r="H156" s="295"/>
      <c r="I156" s="295"/>
      <c r="J156" s="118">
        <v>22500</v>
      </c>
    </row>
    <row r="157" spans="2:10">
      <c r="B157" s="3"/>
      <c r="C157" s="3"/>
      <c r="D157" s="2" t="s">
        <v>122</v>
      </c>
      <c r="E157" s="2" t="s">
        <v>123</v>
      </c>
      <c r="F157" s="375" t="s">
        <v>121</v>
      </c>
      <c r="G157" s="375"/>
      <c r="H157" s="375"/>
      <c r="I157" s="376"/>
      <c r="J157" s="94">
        <f>J274</f>
        <v>45000</v>
      </c>
    </row>
    <row r="158" spans="2:10">
      <c r="B158" s="3">
        <v>47</v>
      </c>
      <c r="C158" s="3"/>
      <c r="D158" s="2"/>
      <c r="E158" s="2"/>
      <c r="F158" s="377" t="s">
        <v>124</v>
      </c>
      <c r="G158" s="377"/>
      <c r="H158" s="377"/>
      <c r="I158" s="378"/>
      <c r="J158" s="127">
        <f>J159+J160</f>
        <v>10000</v>
      </c>
    </row>
    <row r="159" spans="2:10">
      <c r="B159" s="3"/>
      <c r="C159" s="3">
        <v>471</v>
      </c>
      <c r="D159" s="2" t="s">
        <v>125</v>
      </c>
      <c r="E159" s="2" t="s">
        <v>126</v>
      </c>
      <c r="F159" s="374" t="s">
        <v>143</v>
      </c>
      <c r="G159" s="375"/>
      <c r="H159" s="375"/>
      <c r="I159" s="376"/>
      <c r="J159" s="94">
        <v>7000</v>
      </c>
    </row>
    <row r="160" spans="2:10">
      <c r="B160" s="3"/>
      <c r="C160" s="3">
        <v>472</v>
      </c>
      <c r="D160" s="2" t="s">
        <v>127</v>
      </c>
      <c r="E160" s="2" t="s">
        <v>128</v>
      </c>
      <c r="F160" s="374" t="s">
        <v>144</v>
      </c>
      <c r="G160" s="375"/>
      <c r="H160" s="375"/>
      <c r="I160" s="376"/>
      <c r="J160" s="94">
        <v>3000</v>
      </c>
    </row>
    <row r="161" spans="1:12">
      <c r="B161" s="3"/>
      <c r="C161" s="3"/>
      <c r="D161" s="2"/>
      <c r="E161" s="2"/>
      <c r="F161" s="377" t="s">
        <v>129</v>
      </c>
      <c r="G161" s="377"/>
      <c r="H161" s="377"/>
      <c r="I161" s="378"/>
      <c r="J161" s="96">
        <f>J92+J133+J150+J155+J158</f>
        <v>2260000</v>
      </c>
    </row>
    <row r="164" spans="1:12">
      <c r="B164" s="421" t="s">
        <v>130</v>
      </c>
      <c r="C164" s="421"/>
      <c r="D164" s="421"/>
      <c r="E164" s="421"/>
      <c r="F164" s="421"/>
      <c r="G164" s="421"/>
      <c r="H164" s="421"/>
      <c r="I164" s="421"/>
      <c r="J164" s="421"/>
    </row>
    <row r="165" spans="1:12" ht="12.75" customHeight="1">
      <c r="B165" s="386" t="s">
        <v>391</v>
      </c>
      <c r="C165" s="387"/>
      <c r="D165" s="387"/>
      <c r="E165" s="387"/>
      <c r="F165" s="387"/>
      <c r="G165" s="387"/>
      <c r="H165" s="387"/>
      <c r="I165" s="387"/>
      <c r="J165" s="387"/>
    </row>
    <row r="166" spans="1:12" ht="21" customHeight="1">
      <c r="A166" s="114"/>
      <c r="B166" s="387"/>
      <c r="C166" s="387"/>
      <c r="D166" s="387"/>
      <c r="E166" s="387"/>
      <c r="F166" s="387"/>
      <c r="G166" s="387"/>
      <c r="H166" s="387"/>
      <c r="I166" s="387"/>
      <c r="J166" s="387"/>
      <c r="K166" s="110"/>
      <c r="L166" s="110"/>
    </row>
    <row r="167" spans="1:12" ht="21" customHeight="1">
      <c r="A167" s="114"/>
      <c r="G167" s="24"/>
      <c r="K167" s="110"/>
      <c r="L167" s="110"/>
    </row>
    <row r="168" spans="1:12">
      <c r="A168" t="s">
        <v>333</v>
      </c>
      <c r="B168" s="11"/>
      <c r="C168" s="11"/>
      <c r="D168" s="11"/>
      <c r="E168" s="11"/>
      <c r="F168" s="11"/>
      <c r="G168" s="11"/>
      <c r="H168" s="11"/>
      <c r="I168" s="11"/>
      <c r="J168" s="11"/>
    </row>
    <row r="169" spans="1:12">
      <c r="B169" s="263"/>
      <c r="C169" s="263"/>
      <c r="D169" s="263"/>
      <c r="E169" s="263"/>
      <c r="F169" s="263"/>
      <c r="G169" s="263"/>
      <c r="H169" s="263"/>
      <c r="I169" s="263"/>
      <c r="J169" s="263"/>
    </row>
    <row r="170" spans="1:12" ht="12" customHeight="1">
      <c r="B170" s="11"/>
      <c r="C170" s="11"/>
      <c r="D170" s="11"/>
      <c r="E170" s="11"/>
      <c r="F170" s="11"/>
      <c r="G170" s="11"/>
      <c r="H170" s="11"/>
      <c r="I170" s="11"/>
      <c r="J170" s="11"/>
    </row>
    <row r="171" spans="1:12" ht="25.5">
      <c r="A171" s="11"/>
      <c r="B171" s="328" t="s">
        <v>175</v>
      </c>
      <c r="C171" s="391" t="s">
        <v>64</v>
      </c>
      <c r="D171" s="391"/>
      <c r="E171" s="391"/>
      <c r="F171" s="325" t="s">
        <v>131</v>
      </c>
      <c r="G171" s="30"/>
      <c r="H171" s="259"/>
      <c r="I171" s="258"/>
      <c r="J171" s="60" t="s">
        <v>185</v>
      </c>
    </row>
    <row r="172" spans="1:12">
      <c r="A172" s="11"/>
      <c r="B172" s="323">
        <v>1</v>
      </c>
      <c r="C172" s="323">
        <v>2</v>
      </c>
      <c r="D172" s="323">
        <v>3</v>
      </c>
      <c r="E172" s="323">
        <v>4</v>
      </c>
      <c r="F172" s="6">
        <v>5</v>
      </c>
      <c r="G172" s="253"/>
      <c r="H172" s="6"/>
      <c r="I172" s="25"/>
      <c r="J172" s="43">
        <v>6</v>
      </c>
    </row>
    <row r="173" spans="1:12">
      <c r="A173" s="11"/>
      <c r="B173" s="251" t="s">
        <v>132</v>
      </c>
      <c r="C173" s="251"/>
      <c r="D173" s="2"/>
      <c r="E173" s="2"/>
      <c r="F173" s="251" t="s">
        <v>133</v>
      </c>
      <c r="G173" s="247"/>
      <c r="H173" s="251"/>
      <c r="I173" s="252"/>
      <c r="J173" s="135"/>
    </row>
    <row r="174" spans="1:12">
      <c r="A174" s="11"/>
      <c r="B174" s="251"/>
      <c r="C174" s="251">
        <v>411</v>
      </c>
      <c r="D174" s="2"/>
      <c r="E174" s="2"/>
      <c r="F174" s="251" t="s">
        <v>134</v>
      </c>
      <c r="G174" s="247"/>
      <c r="H174" s="251"/>
      <c r="I174" s="252"/>
      <c r="J174" s="136">
        <f>J175+J176+J177+J178+J179</f>
        <v>88800</v>
      </c>
    </row>
    <row r="175" spans="1:12">
      <c r="A175" s="11"/>
      <c r="B175" s="251"/>
      <c r="C175" s="251"/>
      <c r="D175" s="81" t="s">
        <v>69</v>
      </c>
      <c r="E175" s="81" t="s">
        <v>70</v>
      </c>
      <c r="F175" s="392" t="s">
        <v>68</v>
      </c>
      <c r="G175" s="393"/>
      <c r="H175" s="393"/>
      <c r="I175" s="393"/>
      <c r="J175" s="187">
        <v>51000</v>
      </c>
    </row>
    <row r="176" spans="1:12">
      <c r="A176" s="64"/>
      <c r="B176" s="62"/>
      <c r="C176" s="62"/>
      <c r="D176" s="81" t="s">
        <v>72</v>
      </c>
      <c r="E176" s="81" t="s">
        <v>73</v>
      </c>
      <c r="F176" s="392" t="s">
        <v>71</v>
      </c>
      <c r="G176" s="393"/>
      <c r="H176" s="393"/>
      <c r="I176" s="393"/>
      <c r="J176" s="187">
        <v>8500</v>
      </c>
    </row>
    <row r="177" spans="1:11">
      <c r="A177" s="61"/>
      <c r="B177" s="62"/>
      <c r="C177" s="62"/>
      <c r="D177" s="81" t="s">
        <v>75</v>
      </c>
      <c r="E177" s="81" t="s">
        <v>76</v>
      </c>
      <c r="F177" s="392" t="s">
        <v>135</v>
      </c>
      <c r="G177" s="393"/>
      <c r="H177" s="393"/>
      <c r="I177" s="393"/>
      <c r="J177" s="187">
        <v>19000</v>
      </c>
    </row>
    <row r="178" spans="1:11">
      <c r="A178" s="61"/>
      <c r="B178" s="62"/>
      <c r="C178" s="62"/>
      <c r="D178" s="81" t="s">
        <v>78</v>
      </c>
      <c r="E178" s="81" t="s">
        <v>79</v>
      </c>
      <c r="F178" s="392" t="s">
        <v>77</v>
      </c>
      <c r="G178" s="393"/>
      <c r="H178" s="393"/>
      <c r="I178" s="393"/>
      <c r="J178" s="187">
        <v>9000</v>
      </c>
    </row>
    <row r="179" spans="1:11">
      <c r="A179" s="61"/>
      <c r="B179" s="62"/>
      <c r="C179" s="62"/>
      <c r="D179" s="81" t="s">
        <v>80</v>
      </c>
      <c r="E179" s="81" t="s">
        <v>81</v>
      </c>
      <c r="F179" s="116" t="s">
        <v>23</v>
      </c>
      <c r="G179" s="116"/>
      <c r="H179" s="116"/>
      <c r="I179" s="257"/>
      <c r="J179" s="188">
        <v>1300</v>
      </c>
    </row>
    <row r="180" spans="1:11">
      <c r="B180" s="251"/>
      <c r="C180" s="251">
        <v>412</v>
      </c>
      <c r="D180" s="2"/>
      <c r="E180" s="2"/>
      <c r="F180" s="251" t="s">
        <v>82</v>
      </c>
      <c r="G180" s="247"/>
      <c r="H180" s="251"/>
      <c r="I180" s="252"/>
      <c r="J180" s="139">
        <f>J181+J182</f>
        <v>30900</v>
      </c>
    </row>
    <row r="181" spans="1:11">
      <c r="B181" s="251"/>
      <c r="C181" s="251"/>
      <c r="D181" s="2" t="s">
        <v>210</v>
      </c>
      <c r="E181" s="2" t="s">
        <v>211</v>
      </c>
      <c r="F181" s="247" t="s">
        <v>49</v>
      </c>
      <c r="G181" s="247"/>
      <c r="H181" s="247"/>
      <c r="I181" s="248"/>
      <c r="J181" s="138">
        <v>900</v>
      </c>
    </row>
    <row r="182" spans="1:11" ht="25.5" customHeight="1">
      <c r="B182" s="307"/>
      <c r="C182" s="307"/>
      <c r="D182" s="2"/>
      <c r="E182" s="2" t="s">
        <v>357</v>
      </c>
      <c r="F182" s="309" t="s">
        <v>358</v>
      </c>
      <c r="G182" s="305"/>
      <c r="H182" s="305"/>
      <c r="I182" s="306"/>
      <c r="J182" s="138">
        <v>30000</v>
      </c>
    </row>
    <row r="183" spans="1:11">
      <c r="A183" s="169"/>
      <c r="B183" s="251"/>
      <c r="C183" s="251">
        <v>413</v>
      </c>
      <c r="D183" s="251"/>
      <c r="E183" s="251"/>
      <c r="F183" s="372" t="s">
        <v>139</v>
      </c>
      <c r="G183" s="372"/>
      <c r="H183" s="372"/>
      <c r="I183" s="373"/>
      <c r="J183" s="136">
        <f>J184+J185+J186+J187</f>
        <v>9100</v>
      </c>
    </row>
    <row r="184" spans="1:11">
      <c r="B184" s="251"/>
      <c r="C184" s="251"/>
      <c r="D184" s="2" t="s">
        <v>84</v>
      </c>
      <c r="E184" s="2" t="s">
        <v>85</v>
      </c>
      <c r="F184" s="374" t="s">
        <v>212</v>
      </c>
      <c r="G184" s="375"/>
      <c r="H184" s="375"/>
      <c r="I184" s="376"/>
      <c r="J184" s="138">
        <v>900</v>
      </c>
    </row>
    <row r="185" spans="1:11">
      <c r="B185" s="251"/>
      <c r="C185" s="251"/>
      <c r="D185" s="2" t="s">
        <v>86</v>
      </c>
      <c r="E185" s="2" t="s">
        <v>87</v>
      </c>
      <c r="F185" s="374" t="s">
        <v>213</v>
      </c>
      <c r="G185" s="375"/>
      <c r="H185" s="375"/>
      <c r="I185" s="376"/>
      <c r="J185" s="138">
        <v>2200</v>
      </c>
    </row>
    <row r="186" spans="1:11">
      <c r="B186" s="251"/>
      <c r="C186" s="251"/>
      <c r="D186" s="2" t="s">
        <v>92</v>
      </c>
      <c r="E186" s="2" t="s">
        <v>93</v>
      </c>
      <c r="F186" s="375" t="s">
        <v>90</v>
      </c>
      <c r="G186" s="375"/>
      <c r="H186" s="375"/>
      <c r="I186" s="376"/>
      <c r="J186" s="137">
        <v>3500</v>
      </c>
    </row>
    <row r="187" spans="1:11">
      <c r="B187" s="251"/>
      <c r="C187" s="251"/>
      <c r="D187" s="2" t="s">
        <v>92</v>
      </c>
      <c r="E187" s="48" t="s">
        <v>215</v>
      </c>
      <c r="F187" s="375" t="s">
        <v>91</v>
      </c>
      <c r="G187" s="375"/>
      <c r="H187" s="375"/>
      <c r="I187" s="376"/>
      <c r="J187" s="137">
        <v>2500</v>
      </c>
    </row>
    <row r="188" spans="1:11">
      <c r="A188" s="169"/>
      <c r="B188" s="251"/>
      <c r="C188" s="251">
        <v>414</v>
      </c>
      <c r="D188" s="256"/>
      <c r="E188" s="256"/>
      <c r="F188" s="249" t="s">
        <v>216</v>
      </c>
      <c r="G188" s="249"/>
      <c r="H188" s="249"/>
      <c r="I188" s="250"/>
      <c r="J188" s="136">
        <f>J189+J190+J191</f>
        <v>10500</v>
      </c>
    </row>
    <row r="189" spans="1:11">
      <c r="B189" s="251"/>
      <c r="C189" s="251"/>
      <c r="D189" s="48" t="s">
        <v>217</v>
      </c>
      <c r="E189" s="48" t="s">
        <v>218</v>
      </c>
      <c r="F189" s="374" t="s">
        <v>219</v>
      </c>
      <c r="G189" s="375"/>
      <c r="H189" s="375"/>
      <c r="I189" s="376"/>
      <c r="J189" s="137">
        <v>3000</v>
      </c>
    </row>
    <row r="190" spans="1:11">
      <c r="B190" s="251"/>
      <c r="C190" s="251"/>
      <c r="D190" s="48" t="s">
        <v>95</v>
      </c>
      <c r="E190" s="48" t="s">
        <v>96</v>
      </c>
      <c r="F190" s="374" t="s">
        <v>220</v>
      </c>
      <c r="G190" s="375"/>
      <c r="H190" s="375"/>
      <c r="I190" s="376"/>
      <c r="J190" s="137">
        <v>4000</v>
      </c>
    </row>
    <row r="191" spans="1:11" ht="13.5" customHeight="1">
      <c r="B191" s="251"/>
      <c r="C191" s="251"/>
      <c r="D191" s="48" t="s">
        <v>98</v>
      </c>
      <c r="E191" s="48" t="s">
        <v>99</v>
      </c>
      <c r="F191" s="246" t="s">
        <v>222</v>
      </c>
      <c r="G191" s="247"/>
      <c r="H191" s="247"/>
      <c r="I191" s="248"/>
      <c r="J191" s="137">
        <v>3500</v>
      </c>
    </row>
    <row r="192" spans="1:11" ht="13.5" customHeight="1">
      <c r="B192" s="62"/>
      <c r="C192" s="269">
        <v>415</v>
      </c>
      <c r="D192" s="269"/>
      <c r="E192" s="269"/>
      <c r="F192" s="266" t="s">
        <v>229</v>
      </c>
      <c r="G192" s="266"/>
      <c r="H192" s="266"/>
      <c r="I192" s="267"/>
      <c r="J192" s="142">
        <f>J193</f>
        <v>1800</v>
      </c>
      <c r="K192" s="274"/>
    </row>
    <row r="193" spans="1:11" ht="13.5" customHeight="1">
      <c r="B193" s="62"/>
      <c r="C193" s="269"/>
      <c r="D193" s="168" t="s">
        <v>233</v>
      </c>
      <c r="E193" s="168" t="s">
        <v>234</v>
      </c>
      <c r="F193" s="268" t="s">
        <v>97</v>
      </c>
      <c r="G193" s="268"/>
      <c r="H193" s="268"/>
      <c r="I193" s="270"/>
      <c r="J193" s="190">
        <v>1800</v>
      </c>
      <c r="K193" s="275"/>
    </row>
    <row r="194" spans="1:11">
      <c r="A194" s="169"/>
      <c r="B194" s="251"/>
      <c r="C194" s="251">
        <v>419</v>
      </c>
      <c r="D194" s="251"/>
      <c r="E194" s="251"/>
      <c r="F194" s="372" t="s">
        <v>101</v>
      </c>
      <c r="G194" s="372"/>
      <c r="H194" s="372"/>
      <c r="I194" s="373"/>
      <c r="J194" s="136">
        <f>J195+J196+J197</f>
        <v>15950</v>
      </c>
    </row>
    <row r="195" spans="1:11">
      <c r="B195" s="251"/>
      <c r="C195" s="251"/>
      <c r="D195" s="81" t="s">
        <v>238</v>
      </c>
      <c r="E195" s="81" t="s">
        <v>239</v>
      </c>
      <c r="F195" s="247" t="s">
        <v>240</v>
      </c>
      <c r="G195" s="247"/>
      <c r="H195" s="247"/>
      <c r="I195" s="248"/>
      <c r="J195" s="137">
        <v>9300</v>
      </c>
    </row>
    <row r="196" spans="1:11">
      <c r="B196" s="251"/>
      <c r="C196" s="251"/>
      <c r="D196" s="2" t="s">
        <v>245</v>
      </c>
      <c r="E196" s="2" t="s">
        <v>290</v>
      </c>
      <c r="F196" s="246" t="s">
        <v>248</v>
      </c>
      <c r="G196" s="247"/>
      <c r="H196" s="247"/>
      <c r="I196" s="248"/>
      <c r="J196" s="137">
        <v>5300</v>
      </c>
    </row>
    <row r="197" spans="1:11">
      <c r="B197" s="293"/>
      <c r="C197" s="293"/>
      <c r="D197" s="2" t="s">
        <v>245</v>
      </c>
      <c r="E197" s="2" t="s">
        <v>335</v>
      </c>
      <c r="F197" s="289" t="s">
        <v>345</v>
      </c>
      <c r="G197" s="290"/>
      <c r="H197" s="290"/>
      <c r="I197" s="291"/>
      <c r="J197" s="137">
        <v>1350</v>
      </c>
    </row>
    <row r="198" spans="1:11">
      <c r="A198" s="169"/>
      <c r="B198" s="251"/>
      <c r="C198" s="251">
        <v>431</v>
      </c>
      <c r="D198" s="251"/>
      <c r="E198" s="251"/>
      <c r="F198" s="388" t="s">
        <v>103</v>
      </c>
      <c r="G198" s="388"/>
      <c r="H198" s="388"/>
      <c r="I198" s="389"/>
      <c r="J198" s="136">
        <f>J199</f>
        <v>6000</v>
      </c>
    </row>
    <row r="199" spans="1:11">
      <c r="B199" s="251"/>
      <c r="C199" s="251"/>
      <c r="D199" s="168" t="s">
        <v>256</v>
      </c>
      <c r="E199" s="73" t="s">
        <v>257</v>
      </c>
      <c r="F199" s="390" t="s">
        <v>258</v>
      </c>
      <c r="G199" s="390"/>
      <c r="H199" s="390"/>
      <c r="I199" s="390"/>
      <c r="J199" s="118">
        <v>6000</v>
      </c>
    </row>
    <row r="200" spans="1:11">
      <c r="B200" s="307"/>
      <c r="C200" s="21">
        <v>441</v>
      </c>
      <c r="D200" s="315"/>
      <c r="E200" s="73"/>
      <c r="F200" s="314" t="s">
        <v>112</v>
      </c>
      <c r="G200" s="316"/>
      <c r="H200" s="316"/>
      <c r="I200" s="316"/>
      <c r="J200" s="225">
        <f>J201</f>
        <v>4200</v>
      </c>
    </row>
    <row r="201" spans="1:11">
      <c r="B201" s="2"/>
      <c r="C201" s="21"/>
      <c r="D201" s="21" t="s">
        <v>117</v>
      </c>
      <c r="E201" s="310" t="s">
        <v>273</v>
      </c>
      <c r="F201" s="70" t="s">
        <v>181</v>
      </c>
      <c r="G201" s="67"/>
      <c r="H201" s="70"/>
      <c r="I201" s="106"/>
      <c r="J201" s="93">
        <f>J202+J203</f>
        <v>4200</v>
      </c>
    </row>
    <row r="202" spans="1:11">
      <c r="B202" s="2"/>
      <c r="C202" s="307"/>
      <c r="D202" s="307"/>
      <c r="E202" s="73" t="s">
        <v>274</v>
      </c>
      <c r="F202" s="74" t="s">
        <v>156</v>
      </c>
      <c r="G202" s="67"/>
      <c r="H202" s="70"/>
      <c r="I202" s="106"/>
      <c r="J202" s="117">
        <v>2500</v>
      </c>
    </row>
    <row r="203" spans="1:11">
      <c r="B203" s="2"/>
      <c r="C203" s="307"/>
      <c r="D203" s="307"/>
      <c r="E203" s="42" t="s">
        <v>330</v>
      </c>
      <c r="F203" s="74" t="s">
        <v>157</v>
      </c>
      <c r="G203" s="67"/>
      <c r="H203" s="70"/>
      <c r="I203" s="106"/>
      <c r="J203" s="117">
        <v>1700</v>
      </c>
    </row>
    <row r="204" spans="1:11">
      <c r="B204" s="251"/>
      <c r="C204" s="251"/>
      <c r="D204" s="2"/>
      <c r="E204" s="2"/>
      <c r="F204" s="15" t="s">
        <v>136</v>
      </c>
      <c r="G204" s="247"/>
      <c r="H204" s="15"/>
      <c r="I204" s="99"/>
      <c r="J204" s="136">
        <f>J174+J180+J183+J188+J192+J194+J198+J200</f>
        <v>167250</v>
      </c>
    </row>
    <row r="205" spans="1:11" ht="25.5">
      <c r="B205" s="251" t="s">
        <v>137</v>
      </c>
      <c r="C205" s="251"/>
      <c r="D205" s="2"/>
      <c r="E205" s="2"/>
      <c r="F205" s="254" t="s">
        <v>138</v>
      </c>
      <c r="G205" s="247"/>
      <c r="H205" s="254"/>
      <c r="I205" s="255"/>
      <c r="J205" s="140"/>
    </row>
    <row r="206" spans="1:11" ht="15" customHeight="1">
      <c r="B206" s="251"/>
      <c r="C206" s="251">
        <v>411</v>
      </c>
      <c r="D206" s="2"/>
      <c r="E206" s="2"/>
      <c r="F206" s="251" t="s">
        <v>134</v>
      </c>
      <c r="G206" s="247"/>
      <c r="H206" s="251"/>
      <c r="I206" s="252"/>
      <c r="J206" s="136">
        <f>J207+J208+J209+J210+J211</f>
        <v>78500</v>
      </c>
    </row>
    <row r="207" spans="1:11">
      <c r="B207" s="3"/>
      <c r="C207" s="3"/>
      <c r="D207" s="81" t="s">
        <v>69</v>
      </c>
      <c r="E207" s="81" t="s">
        <v>70</v>
      </c>
      <c r="F207" s="17" t="s">
        <v>68</v>
      </c>
      <c r="G207" s="17"/>
      <c r="H207" s="17"/>
      <c r="I207" s="91"/>
      <c r="J207" s="187">
        <v>45500</v>
      </c>
    </row>
    <row r="208" spans="1:11" s="61" customFormat="1">
      <c r="B208" s="62"/>
      <c r="C208" s="62"/>
      <c r="D208" s="81" t="s">
        <v>72</v>
      </c>
      <c r="E208" s="81" t="s">
        <v>73</v>
      </c>
      <c r="F208" s="17" t="s">
        <v>71</v>
      </c>
      <c r="G208" s="3"/>
      <c r="H208" s="17"/>
      <c r="I208" s="91"/>
      <c r="J208" s="132">
        <v>7000</v>
      </c>
    </row>
    <row r="209" spans="2:11" s="61" customFormat="1">
      <c r="B209" s="62"/>
      <c r="C209" s="62"/>
      <c r="D209" s="81" t="s">
        <v>75</v>
      </c>
      <c r="E209" s="81" t="s">
        <v>76</v>
      </c>
      <c r="F209" s="17" t="s">
        <v>135</v>
      </c>
      <c r="G209" s="17"/>
      <c r="H209" s="17"/>
      <c r="I209" s="91"/>
      <c r="J209" s="132">
        <v>17000</v>
      </c>
    </row>
    <row r="210" spans="2:11" s="61" customFormat="1">
      <c r="B210" s="62"/>
      <c r="C210" s="62"/>
      <c r="D210" s="81" t="s">
        <v>78</v>
      </c>
      <c r="E210" s="81" t="s">
        <v>79</v>
      </c>
      <c r="F210" s="17" t="s">
        <v>77</v>
      </c>
      <c r="G210" s="17"/>
      <c r="H210" s="17"/>
      <c r="I210" s="91"/>
      <c r="J210" s="132">
        <v>8000</v>
      </c>
    </row>
    <row r="211" spans="2:11" s="61" customFormat="1">
      <c r="B211" s="62"/>
      <c r="C211" s="62"/>
      <c r="D211" s="81" t="s">
        <v>80</v>
      </c>
      <c r="E211" s="81" t="s">
        <v>81</v>
      </c>
      <c r="F211" s="17" t="s">
        <v>23</v>
      </c>
      <c r="G211" s="17"/>
      <c r="H211" s="17"/>
      <c r="I211" s="91"/>
      <c r="J211" s="189">
        <v>1000</v>
      </c>
    </row>
    <row r="212" spans="2:11" s="172" customFormat="1">
      <c r="B212" s="62"/>
      <c r="C212" s="21">
        <v>412</v>
      </c>
      <c r="D212" s="21"/>
      <c r="E212" s="21"/>
      <c r="F212" s="384" t="s">
        <v>82</v>
      </c>
      <c r="G212" s="384"/>
      <c r="H212" s="384"/>
      <c r="I212" s="385"/>
      <c r="J212" s="142">
        <f>J213+J214</f>
        <v>50900</v>
      </c>
    </row>
    <row r="213" spans="2:11" s="61" customFormat="1">
      <c r="B213" s="62"/>
      <c r="C213" s="3"/>
      <c r="D213" s="2" t="s">
        <v>209</v>
      </c>
      <c r="E213" s="2" t="s">
        <v>208</v>
      </c>
      <c r="F213" s="375" t="s">
        <v>83</v>
      </c>
      <c r="G213" s="375"/>
      <c r="H213" s="375"/>
      <c r="I213" s="376"/>
      <c r="J213" s="128">
        <v>50000</v>
      </c>
    </row>
    <row r="214" spans="2:11" s="61" customFormat="1">
      <c r="B214" s="62"/>
      <c r="C214" s="3"/>
      <c r="D214" s="48" t="s">
        <v>210</v>
      </c>
      <c r="E214" s="48" t="s">
        <v>211</v>
      </c>
      <c r="F214" s="375" t="s">
        <v>49</v>
      </c>
      <c r="G214" s="375"/>
      <c r="H214" s="375"/>
      <c r="I214" s="376"/>
      <c r="J214" s="128">
        <v>900</v>
      </c>
    </row>
    <row r="215" spans="2:11" s="172" customFormat="1">
      <c r="B215" s="62"/>
      <c r="C215" s="3">
        <v>413</v>
      </c>
      <c r="D215" s="3"/>
      <c r="E215" s="3"/>
      <c r="F215" s="372" t="s">
        <v>139</v>
      </c>
      <c r="G215" s="372"/>
      <c r="H215" s="372"/>
      <c r="I215" s="373"/>
      <c r="J215" s="142">
        <f>J216+J217+J218</f>
        <v>4300</v>
      </c>
    </row>
    <row r="216" spans="2:11" s="61" customFormat="1">
      <c r="B216" s="62"/>
      <c r="C216" s="3"/>
      <c r="D216" s="2" t="s">
        <v>84</v>
      </c>
      <c r="E216" s="2" t="s">
        <v>85</v>
      </c>
      <c r="F216" s="374" t="s">
        <v>212</v>
      </c>
      <c r="G216" s="375"/>
      <c r="H216" s="375"/>
      <c r="I216" s="376"/>
      <c r="J216" s="128">
        <v>2000</v>
      </c>
    </row>
    <row r="217" spans="2:11" s="61" customFormat="1">
      <c r="B217" s="62"/>
      <c r="C217" s="3"/>
      <c r="D217" s="2" t="s">
        <v>86</v>
      </c>
      <c r="E217" s="2" t="s">
        <v>87</v>
      </c>
      <c r="F217" s="374" t="s">
        <v>213</v>
      </c>
      <c r="G217" s="375"/>
      <c r="H217" s="375"/>
      <c r="I217" s="376"/>
      <c r="J217" s="128">
        <v>1000</v>
      </c>
    </row>
    <row r="218" spans="2:11" s="61" customFormat="1">
      <c r="B218" s="62"/>
      <c r="C218" s="3"/>
      <c r="D218" s="2" t="s">
        <v>92</v>
      </c>
      <c r="E218" s="2" t="s">
        <v>93</v>
      </c>
      <c r="F218" s="375" t="s">
        <v>90</v>
      </c>
      <c r="G218" s="375"/>
      <c r="H218" s="375"/>
      <c r="I218" s="376"/>
      <c r="J218" s="128">
        <v>1300</v>
      </c>
    </row>
    <row r="219" spans="2:11" s="172" customFormat="1">
      <c r="B219" s="62"/>
      <c r="C219" s="3">
        <v>414</v>
      </c>
      <c r="D219" s="147"/>
      <c r="E219" s="147"/>
      <c r="F219" s="165" t="s">
        <v>216</v>
      </c>
      <c r="G219" s="165"/>
      <c r="H219" s="165"/>
      <c r="I219" s="166"/>
      <c r="J219" s="142">
        <f>J220+J221+J222+J223</f>
        <v>5950</v>
      </c>
    </row>
    <row r="220" spans="2:11" s="61" customFormat="1">
      <c r="B220" s="62"/>
      <c r="C220" s="3"/>
      <c r="D220" s="48" t="s">
        <v>217</v>
      </c>
      <c r="E220" s="48" t="s">
        <v>218</v>
      </c>
      <c r="F220" s="374" t="s">
        <v>219</v>
      </c>
      <c r="G220" s="375"/>
      <c r="H220" s="375"/>
      <c r="I220" s="376"/>
      <c r="J220" s="141">
        <v>450</v>
      </c>
    </row>
    <row r="221" spans="2:11" s="61" customFormat="1">
      <c r="B221" s="62"/>
      <c r="C221" s="3"/>
      <c r="D221" s="48" t="s">
        <v>95</v>
      </c>
      <c r="E221" s="48" t="s">
        <v>96</v>
      </c>
      <c r="F221" s="374" t="s">
        <v>220</v>
      </c>
      <c r="G221" s="375"/>
      <c r="H221" s="375"/>
      <c r="I221" s="376"/>
      <c r="J221" s="141">
        <v>2800</v>
      </c>
    </row>
    <row r="222" spans="2:11" s="61" customFormat="1">
      <c r="B222" s="62"/>
      <c r="C222" s="3"/>
      <c r="D222" s="178" t="s">
        <v>98</v>
      </c>
      <c r="E222" s="178" t="s">
        <v>99</v>
      </c>
      <c r="F222" s="17" t="s">
        <v>222</v>
      </c>
      <c r="G222" s="17"/>
      <c r="H222" s="17"/>
      <c r="I222" s="91"/>
      <c r="J222" s="128">
        <v>2400</v>
      </c>
      <c r="K222" s="176"/>
    </row>
    <row r="223" spans="2:11" s="61" customFormat="1">
      <c r="B223" s="62"/>
      <c r="C223" s="3"/>
      <c r="D223" s="2" t="s">
        <v>98</v>
      </c>
      <c r="E223" s="2" t="s">
        <v>221</v>
      </c>
      <c r="F223" s="37" t="s">
        <v>223</v>
      </c>
      <c r="G223" s="17"/>
      <c r="H223" s="17"/>
      <c r="I223" s="91"/>
      <c r="J223" s="128">
        <v>300</v>
      </c>
    </row>
    <row r="224" spans="2:11" s="172" customFormat="1">
      <c r="B224" s="62"/>
      <c r="C224" s="3">
        <v>415</v>
      </c>
      <c r="D224" s="3"/>
      <c r="E224" s="3"/>
      <c r="F224" s="165" t="s">
        <v>229</v>
      </c>
      <c r="G224" s="165"/>
      <c r="H224" s="165"/>
      <c r="I224" s="166"/>
      <c r="J224" s="142">
        <f>J225</f>
        <v>2000</v>
      </c>
    </row>
    <row r="225" spans="2:11" s="61" customFormat="1">
      <c r="B225" s="62"/>
      <c r="C225" s="3"/>
      <c r="D225" s="168" t="s">
        <v>233</v>
      </c>
      <c r="E225" s="168" t="s">
        <v>234</v>
      </c>
      <c r="F225" s="163" t="s">
        <v>97</v>
      </c>
      <c r="G225" s="163"/>
      <c r="H225" s="163"/>
      <c r="I225" s="180"/>
      <c r="J225" s="190">
        <v>2000</v>
      </c>
      <c r="K225" s="176"/>
    </row>
    <row r="226" spans="2:11" s="172" customFormat="1">
      <c r="B226" s="62"/>
      <c r="C226" s="3">
        <v>417</v>
      </c>
      <c r="D226" s="3"/>
      <c r="E226" s="3"/>
      <c r="F226" s="165" t="s">
        <v>235</v>
      </c>
      <c r="G226" s="165"/>
      <c r="H226" s="165"/>
      <c r="I226" s="166"/>
      <c r="J226" s="142">
        <f>J227</f>
        <v>5700</v>
      </c>
    </row>
    <row r="227" spans="2:11" s="61" customFormat="1">
      <c r="B227" s="62"/>
      <c r="C227" s="3"/>
      <c r="D227" s="168" t="s">
        <v>236</v>
      </c>
      <c r="E227" s="168" t="s">
        <v>237</v>
      </c>
      <c r="F227" s="163" t="s">
        <v>100</v>
      </c>
      <c r="G227" s="163"/>
      <c r="H227" s="163"/>
      <c r="I227" s="180"/>
      <c r="J227" s="128">
        <v>5700</v>
      </c>
    </row>
    <row r="228" spans="2:11" s="172" customFormat="1">
      <c r="B228" s="62"/>
      <c r="C228" s="3">
        <v>419</v>
      </c>
      <c r="D228" s="3"/>
      <c r="E228" s="3"/>
      <c r="F228" s="372" t="s">
        <v>101</v>
      </c>
      <c r="G228" s="372"/>
      <c r="H228" s="372"/>
      <c r="I228" s="373"/>
      <c r="J228" s="142">
        <f>J229+J230+J231</f>
        <v>6500</v>
      </c>
    </row>
    <row r="229" spans="2:11" s="61" customFormat="1">
      <c r="B229" s="62"/>
      <c r="C229" s="3"/>
      <c r="D229" s="2" t="s">
        <v>238</v>
      </c>
      <c r="E229" s="2" t="s">
        <v>239</v>
      </c>
      <c r="F229" s="37" t="s">
        <v>240</v>
      </c>
      <c r="G229" s="17"/>
      <c r="H229" s="17"/>
      <c r="I229" s="91"/>
      <c r="J229" s="128">
        <v>3000</v>
      </c>
    </row>
    <row r="230" spans="2:11" s="61" customFormat="1">
      <c r="B230" s="62"/>
      <c r="C230" s="3"/>
      <c r="D230" s="168" t="s">
        <v>245</v>
      </c>
      <c r="E230" s="168" t="s">
        <v>246</v>
      </c>
      <c r="F230" s="394" t="s">
        <v>247</v>
      </c>
      <c r="G230" s="394"/>
      <c r="H230" s="394"/>
      <c r="I230" s="395"/>
      <c r="J230" s="190">
        <v>3200</v>
      </c>
    </row>
    <row r="231" spans="2:11" s="61" customFormat="1">
      <c r="B231" s="62"/>
      <c r="C231" s="3"/>
      <c r="D231" s="2" t="s">
        <v>245</v>
      </c>
      <c r="E231" s="2" t="s">
        <v>290</v>
      </c>
      <c r="F231" s="37" t="s">
        <v>248</v>
      </c>
      <c r="G231" s="17"/>
      <c r="H231" s="17"/>
      <c r="I231" s="91"/>
      <c r="J231" s="128">
        <v>300</v>
      </c>
    </row>
    <row r="232" spans="2:11" s="172" customFormat="1" ht="24.75" customHeight="1">
      <c r="B232" s="62"/>
      <c r="C232" s="3">
        <v>431</v>
      </c>
      <c r="D232" s="3"/>
      <c r="E232" s="3"/>
      <c r="F232" s="399" t="s">
        <v>103</v>
      </c>
      <c r="G232" s="399"/>
      <c r="H232" s="399"/>
      <c r="I232" s="400"/>
      <c r="J232" s="142">
        <f>J233</f>
        <v>27000</v>
      </c>
    </row>
    <row r="233" spans="2:11" s="61" customFormat="1" ht="27.75" customHeight="1">
      <c r="B233" s="62"/>
      <c r="C233" s="3"/>
      <c r="D233" s="80" t="s">
        <v>253</v>
      </c>
      <c r="E233" s="80" t="s">
        <v>254</v>
      </c>
      <c r="F233" s="401" t="s">
        <v>255</v>
      </c>
      <c r="G233" s="401"/>
      <c r="H233" s="401"/>
      <c r="I233" s="402"/>
      <c r="J233" s="225">
        <v>27000</v>
      </c>
      <c r="K233" s="177"/>
    </row>
    <row r="234" spans="2:11" s="61" customFormat="1" ht="15.75" customHeight="1">
      <c r="B234" s="321"/>
      <c r="C234" s="21">
        <v>441</v>
      </c>
      <c r="D234" s="315"/>
      <c r="E234" s="73"/>
      <c r="F234" s="314" t="s">
        <v>112</v>
      </c>
      <c r="G234" s="316"/>
      <c r="H234" s="316"/>
      <c r="I234" s="316"/>
      <c r="J234" s="225">
        <f>J235</f>
        <v>1500</v>
      </c>
      <c r="K234" s="177"/>
    </row>
    <row r="235" spans="2:11" s="61" customFormat="1" ht="15.75" customHeight="1">
      <c r="B235" s="2"/>
      <c r="C235" s="21"/>
      <c r="D235" s="21" t="s">
        <v>117</v>
      </c>
      <c r="E235" s="322" t="s">
        <v>273</v>
      </c>
      <c r="F235" s="70" t="s">
        <v>181</v>
      </c>
      <c r="G235" s="67"/>
      <c r="H235" s="70"/>
      <c r="I235" s="106"/>
      <c r="J235" s="93">
        <f>J236</f>
        <v>1500</v>
      </c>
      <c r="K235" s="177"/>
    </row>
    <row r="236" spans="2:11" s="61" customFormat="1" ht="15.75" customHeight="1">
      <c r="B236" s="2"/>
      <c r="C236" s="321"/>
      <c r="D236" s="321"/>
      <c r="E236" s="73" t="s">
        <v>274</v>
      </c>
      <c r="F236" s="74" t="s">
        <v>156</v>
      </c>
      <c r="G236" s="67"/>
      <c r="H236" s="70"/>
      <c r="I236" s="106"/>
      <c r="J236" s="117">
        <v>1500</v>
      </c>
      <c r="K236" s="177"/>
    </row>
    <row r="237" spans="2:11" ht="15.75" customHeight="1">
      <c r="B237" s="2"/>
      <c r="C237" s="2"/>
      <c r="D237" s="2"/>
      <c r="E237" s="2"/>
      <c r="F237" s="15" t="s">
        <v>140</v>
      </c>
      <c r="G237" s="17"/>
      <c r="H237" s="15"/>
      <c r="I237" s="99"/>
      <c r="J237" s="142">
        <f>J206+J212+J215+J219+J224+J226+J228+J232+J234</f>
        <v>182350</v>
      </c>
    </row>
    <row r="238" spans="2:11" ht="25.5" customHeight="1">
      <c r="B238" s="120" t="s">
        <v>141</v>
      </c>
      <c r="C238" s="2"/>
      <c r="D238" s="2"/>
      <c r="E238" s="2"/>
      <c r="F238" s="121" t="s">
        <v>171</v>
      </c>
      <c r="G238" s="17"/>
      <c r="H238" s="14"/>
      <c r="I238" s="89"/>
      <c r="J238" s="128"/>
    </row>
    <row r="239" spans="2:11">
      <c r="B239" s="3"/>
      <c r="C239" s="3">
        <v>411</v>
      </c>
      <c r="D239" s="2"/>
      <c r="E239" s="2"/>
      <c r="F239" s="3" t="s">
        <v>134</v>
      </c>
      <c r="G239" s="17"/>
      <c r="H239" s="3"/>
      <c r="I239" s="59"/>
      <c r="J239" s="142">
        <f>J240+J241+J242+J243+J244</f>
        <v>96900</v>
      </c>
    </row>
    <row r="240" spans="2:11" ht="13.5" customHeight="1">
      <c r="B240" s="3"/>
      <c r="C240" s="3"/>
      <c r="D240" s="81" t="s">
        <v>69</v>
      </c>
      <c r="E240" s="81" t="s">
        <v>70</v>
      </c>
      <c r="F240" s="17" t="s">
        <v>68</v>
      </c>
      <c r="G240" s="17"/>
      <c r="H240" s="17"/>
      <c r="I240" s="91"/>
      <c r="J240" s="132">
        <v>57000</v>
      </c>
    </row>
    <row r="241" spans="2:10" s="61" customFormat="1">
      <c r="B241" s="62"/>
      <c r="C241" s="62"/>
      <c r="D241" s="81" t="s">
        <v>72</v>
      </c>
      <c r="E241" s="81" t="s">
        <v>73</v>
      </c>
      <c r="F241" s="17" t="s">
        <v>71</v>
      </c>
      <c r="G241" s="3"/>
      <c r="H241" s="17"/>
      <c r="I241" s="91"/>
      <c r="J241" s="132">
        <v>8200</v>
      </c>
    </row>
    <row r="242" spans="2:10" s="61" customFormat="1">
      <c r="B242" s="62"/>
      <c r="C242" s="62"/>
      <c r="D242" s="81" t="s">
        <v>75</v>
      </c>
      <c r="E242" s="81" t="s">
        <v>76</v>
      </c>
      <c r="F242" s="17" t="s">
        <v>135</v>
      </c>
      <c r="G242" s="17"/>
      <c r="H242" s="17"/>
      <c r="I242" s="91"/>
      <c r="J242" s="132">
        <v>20700</v>
      </c>
    </row>
    <row r="243" spans="2:10" s="61" customFormat="1">
      <c r="B243" s="62"/>
      <c r="C243" s="62"/>
      <c r="D243" s="81" t="s">
        <v>78</v>
      </c>
      <c r="E243" s="81" t="s">
        <v>79</v>
      </c>
      <c r="F243" s="17" t="s">
        <v>77</v>
      </c>
      <c r="G243" s="17"/>
      <c r="H243" s="17"/>
      <c r="I243" s="91"/>
      <c r="J243" s="132">
        <v>9800</v>
      </c>
    </row>
    <row r="244" spans="2:10" s="61" customFormat="1">
      <c r="B244" s="62"/>
      <c r="C244" s="62"/>
      <c r="D244" s="81" t="s">
        <v>80</v>
      </c>
      <c r="E244" s="81" t="s">
        <v>81</v>
      </c>
      <c r="F244" s="17" t="s">
        <v>23</v>
      </c>
      <c r="G244" s="17"/>
      <c r="H244" s="17"/>
      <c r="I244" s="91"/>
      <c r="J244" s="132">
        <v>1200</v>
      </c>
    </row>
    <row r="245" spans="2:10" s="61" customFormat="1">
      <c r="B245" s="293"/>
      <c r="C245" s="293">
        <v>412</v>
      </c>
      <c r="D245" s="2"/>
      <c r="E245" s="2"/>
      <c r="F245" s="293" t="s">
        <v>82</v>
      </c>
      <c r="G245" s="290"/>
      <c r="H245" s="293"/>
      <c r="I245" s="298"/>
      <c r="J245" s="139">
        <f>J246</f>
        <v>900</v>
      </c>
    </row>
    <row r="246" spans="2:10" s="61" customFormat="1">
      <c r="B246" s="293"/>
      <c r="C246" s="293"/>
      <c r="D246" s="2" t="s">
        <v>210</v>
      </c>
      <c r="E246" s="2" t="s">
        <v>211</v>
      </c>
      <c r="F246" s="290" t="s">
        <v>49</v>
      </c>
      <c r="G246" s="290"/>
      <c r="H246" s="290"/>
      <c r="I246" s="291"/>
      <c r="J246" s="138">
        <v>900</v>
      </c>
    </row>
    <row r="247" spans="2:10" s="172" customFormat="1">
      <c r="B247" s="62"/>
      <c r="C247" s="3">
        <v>413</v>
      </c>
      <c r="D247" s="3"/>
      <c r="E247" s="3"/>
      <c r="F247" s="372" t="s">
        <v>139</v>
      </c>
      <c r="G247" s="372"/>
      <c r="H247" s="372"/>
      <c r="I247" s="373"/>
      <c r="J247" s="142">
        <f>J248+J249+J250+J251</f>
        <v>75800</v>
      </c>
    </row>
    <row r="248" spans="2:10" s="61" customFormat="1">
      <c r="B248" s="62"/>
      <c r="C248" s="3"/>
      <c r="D248" s="80" t="s">
        <v>84</v>
      </c>
      <c r="E248" s="80" t="s">
        <v>85</v>
      </c>
      <c r="F248" s="403" t="s">
        <v>212</v>
      </c>
      <c r="G248" s="403"/>
      <c r="H248" s="403"/>
      <c r="I248" s="404"/>
      <c r="J248" s="128">
        <v>2200</v>
      </c>
    </row>
    <row r="249" spans="2:10" s="61" customFormat="1">
      <c r="B249" s="62"/>
      <c r="C249" s="3"/>
      <c r="D249" s="2" t="s">
        <v>86</v>
      </c>
      <c r="E249" s="2" t="s">
        <v>87</v>
      </c>
      <c r="F249" s="374" t="s">
        <v>213</v>
      </c>
      <c r="G249" s="375"/>
      <c r="H249" s="375"/>
      <c r="I249" s="376"/>
      <c r="J249" s="141">
        <v>400</v>
      </c>
    </row>
    <row r="250" spans="2:10" s="61" customFormat="1">
      <c r="B250" s="62"/>
      <c r="C250" s="3"/>
      <c r="D250" s="168" t="s">
        <v>88</v>
      </c>
      <c r="E250" s="168" t="s">
        <v>89</v>
      </c>
      <c r="F250" s="394" t="s">
        <v>214</v>
      </c>
      <c r="G250" s="394"/>
      <c r="H250" s="394"/>
      <c r="I250" s="395"/>
      <c r="J250" s="128">
        <v>72000</v>
      </c>
    </row>
    <row r="251" spans="2:10" s="61" customFormat="1">
      <c r="B251" s="62"/>
      <c r="C251" s="3"/>
      <c r="D251" s="2" t="s">
        <v>92</v>
      </c>
      <c r="E251" s="2" t="s">
        <v>93</v>
      </c>
      <c r="F251" s="375" t="s">
        <v>90</v>
      </c>
      <c r="G251" s="375"/>
      <c r="H251" s="375"/>
      <c r="I251" s="376"/>
      <c r="J251" s="128">
        <v>1200</v>
      </c>
    </row>
    <row r="252" spans="2:10" s="172" customFormat="1">
      <c r="B252" s="62"/>
      <c r="C252" s="3">
        <v>414</v>
      </c>
      <c r="D252" s="147"/>
      <c r="E252" s="147"/>
      <c r="F252" s="165" t="s">
        <v>216</v>
      </c>
      <c r="G252" s="165"/>
      <c r="H252" s="165"/>
      <c r="I252" s="166"/>
      <c r="J252" s="142">
        <f>J253+J254+J255+J256</f>
        <v>3300</v>
      </c>
    </row>
    <row r="253" spans="2:10" s="61" customFormat="1">
      <c r="B253" s="62"/>
      <c r="C253" s="3"/>
      <c r="D253" s="48" t="s">
        <v>217</v>
      </c>
      <c r="E253" s="48" t="s">
        <v>218</v>
      </c>
      <c r="F253" s="374" t="s">
        <v>219</v>
      </c>
      <c r="G253" s="375"/>
      <c r="H253" s="375"/>
      <c r="I253" s="376"/>
      <c r="J253" s="141">
        <v>500</v>
      </c>
    </row>
    <row r="254" spans="2:10" s="61" customFormat="1">
      <c r="B254" s="62"/>
      <c r="C254" s="3"/>
      <c r="D254" s="48" t="s">
        <v>95</v>
      </c>
      <c r="E254" s="48" t="s">
        <v>96</v>
      </c>
      <c r="F254" s="374" t="s">
        <v>220</v>
      </c>
      <c r="G254" s="375"/>
      <c r="H254" s="375"/>
      <c r="I254" s="376"/>
      <c r="J254" s="141">
        <v>400</v>
      </c>
    </row>
    <row r="255" spans="2:10" s="61" customFormat="1">
      <c r="B255" s="62"/>
      <c r="C255" s="3"/>
      <c r="D255" s="191" t="s">
        <v>98</v>
      </c>
      <c r="E255" s="191" t="s">
        <v>99</v>
      </c>
      <c r="F255" s="163" t="s">
        <v>222</v>
      </c>
      <c r="G255" s="163"/>
      <c r="H255" s="163"/>
      <c r="I255" s="180"/>
      <c r="J255" s="128">
        <v>2100</v>
      </c>
    </row>
    <row r="256" spans="2:10" s="61" customFormat="1">
      <c r="B256" s="62"/>
      <c r="C256" s="3"/>
      <c r="D256" s="2" t="s">
        <v>227</v>
      </c>
      <c r="E256" s="2" t="s">
        <v>228</v>
      </c>
      <c r="F256" s="375" t="s">
        <v>94</v>
      </c>
      <c r="G256" s="375"/>
      <c r="H256" s="375"/>
      <c r="I256" s="376"/>
      <c r="J256" s="128">
        <v>300</v>
      </c>
    </row>
    <row r="257" spans="2:13" s="172" customFormat="1">
      <c r="B257" s="62"/>
      <c r="C257" s="3">
        <v>415</v>
      </c>
      <c r="D257" s="3"/>
      <c r="E257" s="3"/>
      <c r="F257" s="165" t="s">
        <v>229</v>
      </c>
      <c r="G257" s="165"/>
      <c r="H257" s="165"/>
      <c r="I257" s="166"/>
      <c r="J257" s="142">
        <f>J258+J259</f>
        <v>1700</v>
      </c>
    </row>
    <row r="258" spans="2:13" s="61" customFormat="1">
      <c r="B258" s="62"/>
      <c r="C258" s="3"/>
      <c r="D258" s="2" t="s">
        <v>230</v>
      </c>
      <c r="E258" s="2" t="s">
        <v>231</v>
      </c>
      <c r="F258" s="37" t="s">
        <v>232</v>
      </c>
      <c r="G258" s="17"/>
      <c r="H258" s="17"/>
      <c r="I258" s="91"/>
      <c r="J258" s="128">
        <v>500</v>
      </c>
    </row>
    <row r="259" spans="2:13" s="61" customFormat="1">
      <c r="B259" s="62"/>
      <c r="C259" s="3"/>
      <c r="D259" s="168" t="s">
        <v>233</v>
      </c>
      <c r="E259" s="168" t="s">
        <v>234</v>
      </c>
      <c r="F259" s="209" t="s">
        <v>97</v>
      </c>
      <c r="G259" s="209"/>
      <c r="H259" s="209"/>
      <c r="I259" s="210"/>
      <c r="J259" s="137">
        <v>1200</v>
      </c>
    </row>
    <row r="260" spans="2:13" s="61" customFormat="1">
      <c r="B260" s="62"/>
      <c r="C260" s="293">
        <v>416</v>
      </c>
      <c r="D260" s="168"/>
      <c r="E260" s="168"/>
      <c r="F260" s="297" t="s">
        <v>336</v>
      </c>
      <c r="G260" s="290"/>
      <c r="H260" s="290"/>
      <c r="I260" s="291"/>
      <c r="J260" s="300">
        <f>J261</f>
        <v>2000</v>
      </c>
    </row>
    <row r="261" spans="2:13" s="61" customFormat="1">
      <c r="B261" s="62"/>
      <c r="C261" s="293"/>
      <c r="D261" s="2" t="s">
        <v>337</v>
      </c>
      <c r="E261" s="2" t="s">
        <v>338</v>
      </c>
      <c r="F261" s="289" t="s">
        <v>339</v>
      </c>
      <c r="G261" s="290"/>
      <c r="H261" s="290"/>
      <c r="I261" s="291"/>
      <c r="J261" s="137">
        <v>2000</v>
      </c>
    </row>
    <row r="262" spans="2:13" s="172" customFormat="1">
      <c r="B262" s="62"/>
      <c r="C262" s="3">
        <v>419</v>
      </c>
      <c r="D262" s="3"/>
      <c r="E262" s="3"/>
      <c r="F262" s="372" t="s">
        <v>101</v>
      </c>
      <c r="G262" s="372"/>
      <c r="H262" s="372"/>
      <c r="I262" s="373"/>
      <c r="J262" s="142">
        <f>J263+J264+J265+J266</f>
        <v>35700</v>
      </c>
    </row>
    <row r="263" spans="2:13" s="61" customFormat="1">
      <c r="B263" s="62"/>
      <c r="C263" s="3"/>
      <c r="D263" s="2" t="s">
        <v>238</v>
      </c>
      <c r="E263" s="2" t="s">
        <v>239</v>
      </c>
      <c r="F263" s="37" t="s">
        <v>240</v>
      </c>
      <c r="G263" s="17"/>
      <c r="H263" s="17"/>
      <c r="I263" s="91"/>
      <c r="J263" s="128">
        <v>8000</v>
      </c>
    </row>
    <row r="264" spans="2:13" s="61" customFormat="1">
      <c r="B264" s="62"/>
      <c r="C264" s="3"/>
      <c r="D264" s="2" t="s">
        <v>241</v>
      </c>
      <c r="E264" s="2" t="s">
        <v>289</v>
      </c>
      <c r="F264" s="37" t="s">
        <v>242</v>
      </c>
      <c r="G264" s="17"/>
      <c r="H264" s="17"/>
      <c r="I264" s="91"/>
      <c r="J264" s="128">
        <v>3000</v>
      </c>
    </row>
    <row r="265" spans="2:13" s="61" customFormat="1">
      <c r="B265" s="62"/>
      <c r="C265" s="3"/>
      <c r="D265" s="2" t="s">
        <v>243</v>
      </c>
      <c r="E265" s="2" t="s">
        <v>244</v>
      </c>
      <c r="F265" s="37" t="s">
        <v>102</v>
      </c>
      <c r="G265" s="17"/>
      <c r="H265" s="17"/>
      <c r="I265" s="91"/>
      <c r="J265" s="128">
        <v>24000</v>
      </c>
    </row>
    <row r="266" spans="2:13" s="61" customFormat="1">
      <c r="B266" s="62"/>
      <c r="C266" s="3"/>
      <c r="D266" s="2" t="s">
        <v>245</v>
      </c>
      <c r="E266" s="2" t="s">
        <v>290</v>
      </c>
      <c r="F266" s="37" t="s">
        <v>248</v>
      </c>
      <c r="G266" s="17"/>
      <c r="H266" s="17"/>
      <c r="I266" s="91"/>
      <c r="J266" s="128">
        <v>700</v>
      </c>
    </row>
    <row r="267" spans="2:13" s="172" customFormat="1" ht="27" customHeight="1">
      <c r="B267" s="62"/>
      <c r="C267" s="173">
        <v>431</v>
      </c>
      <c r="D267" s="3"/>
      <c r="E267" s="3"/>
      <c r="F267" s="396" t="s">
        <v>103</v>
      </c>
      <c r="G267" s="397"/>
      <c r="H267" s="397"/>
      <c r="I267" s="398"/>
      <c r="J267" s="142">
        <f>J268+J269</f>
        <v>8000</v>
      </c>
    </row>
    <row r="268" spans="2:13" s="61" customFormat="1">
      <c r="B268" s="62"/>
      <c r="C268" s="62"/>
      <c r="D268" s="168" t="s">
        <v>110</v>
      </c>
      <c r="E268" s="168" t="s">
        <v>111</v>
      </c>
      <c r="F268" s="374" t="s">
        <v>312</v>
      </c>
      <c r="G268" s="394"/>
      <c r="H268" s="394"/>
      <c r="I268" s="395"/>
      <c r="J268" s="118">
        <v>5000</v>
      </c>
      <c r="M268" s="458"/>
    </row>
    <row r="269" spans="2:13" s="61" customFormat="1" ht="27.75" customHeight="1">
      <c r="B269" s="62"/>
      <c r="C269" s="62"/>
      <c r="D269" s="2" t="s">
        <v>110</v>
      </c>
      <c r="E269" s="2" t="s">
        <v>262</v>
      </c>
      <c r="F269" s="382" t="s">
        <v>142</v>
      </c>
      <c r="G269" s="383"/>
      <c r="H269" s="383"/>
      <c r="I269" s="383"/>
      <c r="J269" s="118">
        <v>3000</v>
      </c>
      <c r="M269" s="459"/>
    </row>
    <row r="270" spans="2:13" s="61" customFormat="1" ht="13.5" customHeight="1">
      <c r="B270" s="6"/>
      <c r="C270" s="6">
        <v>461</v>
      </c>
      <c r="D270" s="6"/>
      <c r="E270" s="42"/>
      <c r="F270" s="68" t="s">
        <v>119</v>
      </c>
      <c r="G270" s="72"/>
      <c r="H270" s="68"/>
      <c r="I270" s="103"/>
      <c r="J270" s="127">
        <f>J271</f>
        <v>22500</v>
      </c>
      <c r="M270" s="459"/>
    </row>
    <row r="271" spans="2:13" s="61" customFormat="1" ht="15.75" customHeight="1">
      <c r="B271" s="6"/>
      <c r="C271" s="6"/>
      <c r="D271" s="6" t="s">
        <v>120</v>
      </c>
      <c r="E271" s="76"/>
      <c r="F271" s="414" t="s">
        <v>319</v>
      </c>
      <c r="G271" s="397"/>
      <c r="H271" s="397"/>
      <c r="I271" s="398"/>
      <c r="J271" s="127">
        <f>J272</f>
        <v>22500</v>
      </c>
      <c r="M271" s="459"/>
    </row>
    <row r="272" spans="2:13" s="61" customFormat="1" ht="16.5" customHeight="1">
      <c r="B272" s="80"/>
      <c r="C272" s="80"/>
      <c r="D272" s="80"/>
      <c r="E272" s="234" t="s">
        <v>318</v>
      </c>
      <c r="F272" s="34" t="s">
        <v>319</v>
      </c>
      <c r="G272" s="308"/>
      <c r="H272" s="308"/>
      <c r="I272" s="308"/>
      <c r="J272" s="118">
        <v>22500</v>
      </c>
      <c r="M272" s="459"/>
    </row>
    <row r="273" spans="2:13" s="61" customFormat="1" ht="16.5" customHeight="1">
      <c r="B273" s="80"/>
      <c r="C273" s="6">
        <v>463</v>
      </c>
      <c r="D273" s="80"/>
      <c r="E273" s="234"/>
      <c r="F273" s="68" t="s">
        <v>356</v>
      </c>
      <c r="G273" s="308"/>
      <c r="H273" s="308"/>
      <c r="I273" s="308"/>
      <c r="J273" s="225">
        <f>J274</f>
        <v>45000</v>
      </c>
      <c r="M273" s="459"/>
    </row>
    <row r="274" spans="2:13" s="61" customFormat="1" ht="14.25" customHeight="1">
      <c r="B274" s="6"/>
      <c r="C274" s="6"/>
      <c r="D274" s="6" t="s">
        <v>122</v>
      </c>
      <c r="E274" s="77"/>
      <c r="F274" s="70" t="s">
        <v>121</v>
      </c>
      <c r="G274" s="33"/>
      <c r="H274" s="70"/>
      <c r="I274" s="106"/>
      <c r="J274" s="127">
        <f>J275+J276</f>
        <v>45000</v>
      </c>
      <c r="M274" s="459"/>
    </row>
    <row r="275" spans="2:13" s="61" customFormat="1" ht="15.75" customHeight="1">
      <c r="B275" s="6"/>
      <c r="C275" s="79"/>
      <c r="D275" s="129"/>
      <c r="E275" s="171" t="s">
        <v>276</v>
      </c>
      <c r="F275" s="131" t="s">
        <v>121</v>
      </c>
      <c r="G275" s="33"/>
      <c r="H275" s="70"/>
      <c r="I275" s="106"/>
      <c r="J275" s="130">
        <v>10000</v>
      </c>
      <c r="M275" s="459"/>
    </row>
    <row r="276" spans="2:13" s="61" customFormat="1" ht="17.25" customHeight="1">
      <c r="B276" s="79"/>
      <c r="C276" s="26"/>
      <c r="D276" s="27"/>
      <c r="E276" s="134" t="s">
        <v>158</v>
      </c>
      <c r="F276" s="133" t="s">
        <v>182</v>
      </c>
      <c r="G276" s="23"/>
      <c r="H276" s="72"/>
      <c r="I276" s="105"/>
      <c r="J276" s="130">
        <v>35000</v>
      </c>
      <c r="M276" s="459"/>
    </row>
    <row r="277" spans="2:13" s="61" customFormat="1">
      <c r="B277" s="62"/>
      <c r="C277" s="3"/>
      <c r="D277" s="2"/>
      <c r="E277" s="2"/>
      <c r="F277" s="377" t="s">
        <v>124</v>
      </c>
      <c r="G277" s="377"/>
      <c r="H277" s="377"/>
      <c r="I277" s="378"/>
      <c r="J277" s="127">
        <f>J278+J279</f>
        <v>10000</v>
      </c>
    </row>
    <row r="278" spans="2:13" s="61" customFormat="1">
      <c r="B278" s="62"/>
      <c r="C278" s="3">
        <v>471</v>
      </c>
      <c r="D278" s="2" t="s">
        <v>125</v>
      </c>
      <c r="E278" s="2" t="s">
        <v>126</v>
      </c>
      <c r="F278" s="374" t="s">
        <v>143</v>
      </c>
      <c r="G278" s="375"/>
      <c r="H278" s="375"/>
      <c r="I278" s="376"/>
      <c r="J278" s="118">
        <v>7000</v>
      </c>
    </row>
    <row r="279" spans="2:13" s="61" customFormat="1">
      <c r="B279" s="62"/>
      <c r="C279" s="3">
        <v>472</v>
      </c>
      <c r="D279" s="2" t="s">
        <v>127</v>
      </c>
      <c r="E279" s="2" t="s">
        <v>128</v>
      </c>
      <c r="F279" s="374" t="s">
        <v>144</v>
      </c>
      <c r="G279" s="375"/>
      <c r="H279" s="375"/>
      <c r="I279" s="376"/>
      <c r="J279" s="118">
        <v>3000</v>
      </c>
    </row>
    <row r="280" spans="2:13" ht="15" customHeight="1">
      <c r="B280" s="6"/>
      <c r="C280" s="6"/>
      <c r="D280" s="2"/>
      <c r="E280" s="2"/>
      <c r="F280" s="4" t="s">
        <v>145</v>
      </c>
      <c r="G280" s="17"/>
      <c r="H280" s="4"/>
      <c r="I280" s="101"/>
      <c r="J280" s="142">
        <f>J239+J245+J247+J252+J257+J260+J262+J267+J270+J273+J277</f>
        <v>301800</v>
      </c>
    </row>
    <row r="281" spans="2:13" ht="39.75" customHeight="1">
      <c r="B281" s="6" t="s">
        <v>146</v>
      </c>
      <c r="C281" s="6"/>
      <c r="D281" s="2"/>
      <c r="E281" s="2"/>
      <c r="F281" s="16" t="s">
        <v>172</v>
      </c>
      <c r="G281" s="17"/>
      <c r="H281" s="16"/>
      <c r="I281" s="100"/>
      <c r="J281" s="144"/>
    </row>
    <row r="282" spans="2:13">
      <c r="B282" s="6"/>
      <c r="C282" s="6">
        <v>411</v>
      </c>
      <c r="D282" s="2"/>
      <c r="E282" s="2"/>
      <c r="F282" s="6" t="s">
        <v>134</v>
      </c>
      <c r="G282" s="17"/>
      <c r="H282" s="6"/>
      <c r="I282" s="25"/>
      <c r="J282" s="143">
        <f>J283+J284+J285+J286+J287</f>
        <v>92500</v>
      </c>
    </row>
    <row r="283" spans="2:13">
      <c r="B283" s="6"/>
      <c r="C283" s="6"/>
      <c r="D283" s="81" t="s">
        <v>69</v>
      </c>
      <c r="E283" s="81" t="s">
        <v>70</v>
      </c>
      <c r="F283" s="17" t="s">
        <v>68</v>
      </c>
      <c r="G283" s="17"/>
      <c r="H283" s="17"/>
      <c r="I283" s="91"/>
      <c r="J283" s="189">
        <v>53700</v>
      </c>
    </row>
    <row r="284" spans="2:13" s="66" customFormat="1">
      <c r="B284" s="65"/>
      <c r="C284" s="65"/>
      <c r="D284" s="81" t="s">
        <v>72</v>
      </c>
      <c r="E284" s="81" t="s">
        <v>73</v>
      </c>
      <c r="F284" s="17" t="s">
        <v>71</v>
      </c>
      <c r="G284" s="3"/>
      <c r="H284" s="17"/>
      <c r="I284" s="91"/>
      <c r="J284" s="132">
        <v>8100</v>
      </c>
    </row>
    <row r="285" spans="2:13" s="66" customFormat="1">
      <c r="B285" s="65"/>
      <c r="C285" s="65"/>
      <c r="D285" s="81" t="s">
        <v>75</v>
      </c>
      <c r="E285" s="81" t="s">
        <v>76</v>
      </c>
      <c r="F285" s="17" t="s">
        <v>135</v>
      </c>
      <c r="G285" s="17"/>
      <c r="H285" s="17"/>
      <c r="I285" s="91"/>
      <c r="J285" s="132">
        <v>20000</v>
      </c>
    </row>
    <row r="286" spans="2:13" s="66" customFormat="1">
      <c r="B286" s="65"/>
      <c r="C286" s="65"/>
      <c r="D286" s="81" t="s">
        <v>78</v>
      </c>
      <c r="E286" s="81" t="s">
        <v>79</v>
      </c>
      <c r="F286" s="17" t="s">
        <v>77</v>
      </c>
      <c r="G286" s="17"/>
      <c r="H286" s="17"/>
      <c r="I286" s="91"/>
      <c r="J286" s="132">
        <v>9500</v>
      </c>
    </row>
    <row r="287" spans="2:13" s="66" customFormat="1" ht="12.75" customHeight="1">
      <c r="B287" s="65"/>
      <c r="C287" s="65"/>
      <c r="D287" s="81" t="s">
        <v>80</v>
      </c>
      <c r="E287" s="81" t="s">
        <v>81</v>
      </c>
      <c r="F287" s="17" t="s">
        <v>23</v>
      </c>
      <c r="G287" s="17"/>
      <c r="H287" s="17"/>
      <c r="I287" s="91"/>
      <c r="J287" s="132">
        <v>1200</v>
      </c>
    </row>
    <row r="288" spans="2:13" s="66" customFormat="1" ht="12.75" customHeight="1">
      <c r="B288" s="293"/>
      <c r="C288" s="293">
        <v>412</v>
      </c>
      <c r="D288" s="2"/>
      <c r="E288" s="2"/>
      <c r="F288" s="293" t="s">
        <v>82</v>
      </c>
      <c r="G288" s="290"/>
      <c r="H288" s="293"/>
      <c r="I288" s="298"/>
      <c r="J288" s="139">
        <f>J289</f>
        <v>900</v>
      </c>
    </row>
    <row r="289" spans="2:11" s="66" customFormat="1" ht="12.75" customHeight="1">
      <c r="B289" s="293"/>
      <c r="C289" s="293"/>
      <c r="D289" s="2" t="s">
        <v>210</v>
      </c>
      <c r="E289" s="2" t="s">
        <v>211</v>
      </c>
      <c r="F289" s="290" t="s">
        <v>49</v>
      </c>
      <c r="G289" s="290"/>
      <c r="H289" s="290"/>
      <c r="I289" s="291"/>
      <c r="J289" s="138">
        <v>900</v>
      </c>
    </row>
    <row r="290" spans="2:11" s="169" customFormat="1">
      <c r="B290" s="3"/>
      <c r="C290" s="3">
        <v>413</v>
      </c>
      <c r="D290" s="3"/>
      <c r="E290" s="3"/>
      <c r="F290" s="372" t="s">
        <v>139</v>
      </c>
      <c r="G290" s="372"/>
      <c r="H290" s="372"/>
      <c r="I290" s="373"/>
      <c r="J290" s="136">
        <f>J291+J292+J293</f>
        <v>3000</v>
      </c>
    </row>
    <row r="291" spans="2:11">
      <c r="B291" s="6"/>
      <c r="C291" s="3"/>
      <c r="D291" s="2" t="s">
        <v>84</v>
      </c>
      <c r="E291" s="2" t="s">
        <v>85</v>
      </c>
      <c r="F291" s="374" t="s">
        <v>212</v>
      </c>
      <c r="G291" s="375"/>
      <c r="H291" s="375"/>
      <c r="I291" s="376"/>
      <c r="J291" s="137">
        <v>1000</v>
      </c>
    </row>
    <row r="292" spans="2:11">
      <c r="B292" s="6"/>
      <c r="C292" s="3"/>
      <c r="D292" s="2" t="s">
        <v>86</v>
      </c>
      <c r="E292" s="2" t="s">
        <v>87</v>
      </c>
      <c r="F292" s="374" t="s">
        <v>213</v>
      </c>
      <c r="G292" s="375"/>
      <c r="H292" s="375"/>
      <c r="I292" s="376"/>
      <c r="J292" s="138">
        <v>800</v>
      </c>
    </row>
    <row r="293" spans="2:11">
      <c r="B293" s="6"/>
      <c r="C293" s="3"/>
      <c r="D293" s="2" t="s">
        <v>92</v>
      </c>
      <c r="E293" s="2" t="s">
        <v>93</v>
      </c>
      <c r="F293" s="375" t="s">
        <v>90</v>
      </c>
      <c r="G293" s="375"/>
      <c r="H293" s="375"/>
      <c r="I293" s="376"/>
      <c r="J293" s="138">
        <v>1200</v>
      </c>
    </row>
    <row r="294" spans="2:11" s="169" customFormat="1">
      <c r="B294" s="3"/>
      <c r="C294" s="3">
        <v>414</v>
      </c>
      <c r="D294" s="147"/>
      <c r="E294" s="147"/>
      <c r="F294" s="165" t="s">
        <v>216</v>
      </c>
      <c r="G294" s="165"/>
      <c r="H294" s="165"/>
      <c r="I294" s="166"/>
      <c r="J294" s="136">
        <f>J295+J296+J297</f>
        <v>4300</v>
      </c>
    </row>
    <row r="295" spans="2:11">
      <c r="B295" s="6"/>
      <c r="C295" s="3"/>
      <c r="D295" s="48" t="s">
        <v>217</v>
      </c>
      <c r="E295" s="48" t="s">
        <v>218</v>
      </c>
      <c r="F295" s="374" t="s">
        <v>219</v>
      </c>
      <c r="G295" s="375"/>
      <c r="H295" s="375"/>
      <c r="I295" s="376"/>
      <c r="J295" s="138">
        <v>1000</v>
      </c>
    </row>
    <row r="296" spans="2:11">
      <c r="B296" s="6"/>
      <c r="C296" s="3"/>
      <c r="D296" s="48" t="s">
        <v>95</v>
      </c>
      <c r="E296" s="48" t="s">
        <v>96</v>
      </c>
      <c r="F296" s="374" t="s">
        <v>220</v>
      </c>
      <c r="G296" s="375"/>
      <c r="H296" s="375"/>
      <c r="I296" s="376"/>
      <c r="J296" s="138">
        <v>400</v>
      </c>
    </row>
    <row r="297" spans="2:11">
      <c r="B297" s="6"/>
      <c r="C297" s="3"/>
      <c r="D297" s="191" t="s">
        <v>98</v>
      </c>
      <c r="E297" s="191" t="s">
        <v>99</v>
      </c>
      <c r="F297" s="163" t="s">
        <v>222</v>
      </c>
      <c r="G297" s="163"/>
      <c r="H297" s="163"/>
      <c r="I297" s="180"/>
      <c r="J297" s="137">
        <v>2900</v>
      </c>
      <c r="K297" s="176"/>
    </row>
    <row r="298" spans="2:11">
      <c r="B298" s="62"/>
      <c r="C298" s="286">
        <v>415</v>
      </c>
      <c r="D298" s="286"/>
      <c r="E298" s="286"/>
      <c r="F298" s="280" t="s">
        <v>229</v>
      </c>
      <c r="G298" s="280"/>
      <c r="H298" s="280"/>
      <c r="I298" s="281"/>
      <c r="J298" s="142">
        <f>J299</f>
        <v>500</v>
      </c>
      <c r="K298" s="176"/>
    </row>
    <row r="299" spans="2:11">
      <c r="B299" s="62"/>
      <c r="C299" s="286"/>
      <c r="D299" s="2" t="s">
        <v>233</v>
      </c>
      <c r="E299" s="2" t="s">
        <v>234</v>
      </c>
      <c r="F299" s="282" t="s">
        <v>97</v>
      </c>
      <c r="G299" s="283"/>
      <c r="H299" s="283"/>
      <c r="I299" s="284"/>
      <c r="J299" s="128">
        <v>500</v>
      </c>
      <c r="K299" s="176"/>
    </row>
    <row r="300" spans="2:11" s="169" customFormat="1">
      <c r="B300" s="3"/>
      <c r="C300" s="3">
        <v>419</v>
      </c>
      <c r="D300" s="3"/>
      <c r="E300" s="3"/>
      <c r="F300" s="372" t="s">
        <v>101</v>
      </c>
      <c r="G300" s="372"/>
      <c r="H300" s="372"/>
      <c r="I300" s="373"/>
      <c r="J300" s="136">
        <f>J301</f>
        <v>25000</v>
      </c>
    </row>
    <row r="301" spans="2:11">
      <c r="B301" s="6"/>
      <c r="C301" s="3"/>
      <c r="D301" s="2" t="s">
        <v>238</v>
      </c>
      <c r="E301" s="2" t="s">
        <v>239</v>
      </c>
      <c r="F301" s="37" t="s">
        <v>240</v>
      </c>
      <c r="G301" s="17"/>
      <c r="H301" s="17"/>
      <c r="I301" s="91"/>
      <c r="J301" s="137">
        <v>25000</v>
      </c>
    </row>
    <row r="302" spans="2:11" ht="27.75" customHeight="1">
      <c r="B302" s="6"/>
      <c r="C302" s="173">
        <v>431</v>
      </c>
      <c r="D302" s="2"/>
      <c r="E302" s="2"/>
      <c r="F302" s="388" t="s">
        <v>103</v>
      </c>
      <c r="G302" s="388"/>
      <c r="H302" s="388"/>
      <c r="I302" s="389"/>
      <c r="J302" s="136">
        <f>J303</f>
        <v>50000</v>
      </c>
    </row>
    <row r="303" spans="2:11">
      <c r="B303" s="79"/>
      <c r="C303" s="79"/>
      <c r="D303" s="313" t="s">
        <v>266</v>
      </c>
      <c r="E303" s="368" t="s">
        <v>267</v>
      </c>
      <c r="F303" s="407" t="s">
        <v>307</v>
      </c>
      <c r="G303" s="408"/>
      <c r="H303" s="408"/>
      <c r="I303" s="408"/>
      <c r="J303" s="329">
        <v>50000</v>
      </c>
    </row>
    <row r="304" spans="2:11">
      <c r="B304" s="79"/>
      <c r="C304" s="129"/>
      <c r="D304" s="28"/>
      <c r="E304" s="28"/>
      <c r="F304" s="365"/>
      <c r="G304" s="366"/>
      <c r="H304" s="366"/>
      <c r="I304" s="366"/>
      <c r="J304" s="329"/>
    </row>
    <row r="305" spans="2:10">
      <c r="B305" s="79"/>
      <c r="C305" s="129"/>
      <c r="D305" s="28"/>
      <c r="E305" s="28"/>
      <c r="F305" s="326"/>
      <c r="G305" s="327"/>
      <c r="H305" s="327"/>
      <c r="I305" s="327"/>
      <c r="J305" s="118"/>
    </row>
    <row r="306" spans="2:10">
      <c r="B306" s="6"/>
      <c r="C306" s="25">
        <v>441</v>
      </c>
      <c r="D306" s="330"/>
      <c r="E306" s="320"/>
      <c r="F306" s="123" t="s">
        <v>112</v>
      </c>
      <c r="G306" s="331"/>
      <c r="H306" s="332"/>
      <c r="I306" s="333"/>
      <c r="J306" s="334">
        <f>J307+J329+J331</f>
        <v>863500</v>
      </c>
    </row>
    <row r="307" spans="2:10">
      <c r="B307" s="6"/>
      <c r="C307" s="25"/>
      <c r="D307" s="35" t="s">
        <v>114</v>
      </c>
      <c r="E307" s="35"/>
      <c r="F307" s="68" t="s">
        <v>113</v>
      </c>
      <c r="G307" s="67"/>
      <c r="H307" s="68"/>
      <c r="I307" s="103"/>
      <c r="J307" s="127">
        <f>J308+J310+J312+J315+J317+J321</f>
        <v>608500</v>
      </c>
    </row>
    <row r="308" spans="2:10">
      <c r="B308" s="6"/>
      <c r="C308" s="129"/>
      <c r="D308" s="35"/>
      <c r="E308" s="46" t="s">
        <v>349</v>
      </c>
      <c r="F308" s="68" t="s">
        <v>350</v>
      </c>
      <c r="G308" s="67"/>
      <c r="H308" s="68"/>
      <c r="I308" s="103"/>
      <c r="J308" s="127">
        <f>J309</f>
        <v>55000</v>
      </c>
    </row>
    <row r="309" spans="2:10">
      <c r="B309" s="6"/>
      <c r="C309" s="129"/>
      <c r="D309" s="35"/>
      <c r="E309" s="198" t="s">
        <v>351</v>
      </c>
      <c r="F309" s="131" t="s">
        <v>352</v>
      </c>
      <c r="G309" s="131"/>
      <c r="H309" s="199"/>
      <c r="I309" s="200"/>
      <c r="J309" s="132">
        <v>55000</v>
      </c>
    </row>
    <row r="310" spans="2:10">
      <c r="B310" s="35"/>
      <c r="C310" s="35"/>
      <c r="D310" s="35"/>
      <c r="E310" s="204" t="s">
        <v>297</v>
      </c>
      <c r="F310" s="199" t="s">
        <v>298</v>
      </c>
      <c r="G310" s="199"/>
      <c r="H310" s="199"/>
      <c r="I310" s="200"/>
      <c r="J310" s="205">
        <f>J311</f>
        <v>220000</v>
      </c>
    </row>
    <row r="311" spans="2:10">
      <c r="B311" s="35"/>
      <c r="C311" s="35"/>
      <c r="D311" s="35"/>
      <c r="E311" s="198" t="s">
        <v>297</v>
      </c>
      <c r="F311" s="131" t="s">
        <v>375</v>
      </c>
      <c r="G311" s="131"/>
      <c r="H311" s="199"/>
      <c r="I311" s="200"/>
      <c r="J311" s="132">
        <v>220000</v>
      </c>
    </row>
    <row r="312" spans="2:10">
      <c r="B312" s="35"/>
      <c r="C312" s="35"/>
      <c r="D312" s="35"/>
      <c r="E312" s="204" t="s">
        <v>320</v>
      </c>
      <c r="F312" s="199" t="s">
        <v>321</v>
      </c>
      <c r="G312" s="131"/>
      <c r="H312" s="199"/>
      <c r="I312" s="200"/>
      <c r="J312" s="205">
        <f>J313+J314</f>
        <v>237000</v>
      </c>
    </row>
    <row r="313" spans="2:10" ht="51">
      <c r="B313" s="35"/>
      <c r="C313" s="35"/>
      <c r="D313" s="35"/>
      <c r="E313" s="198" t="s">
        <v>322</v>
      </c>
      <c r="F313" s="131" t="s">
        <v>361</v>
      </c>
      <c r="G313" s="131"/>
      <c r="H313" s="199"/>
      <c r="I313" s="200"/>
      <c r="J313" s="132">
        <v>137000</v>
      </c>
    </row>
    <row r="314" spans="2:10" ht="38.25">
      <c r="B314" s="35" t="s">
        <v>333</v>
      </c>
      <c r="C314" s="35"/>
      <c r="D314" s="35"/>
      <c r="E314" s="198" t="s">
        <v>343</v>
      </c>
      <c r="F314" s="131" t="s">
        <v>378</v>
      </c>
      <c r="G314" s="131"/>
      <c r="H314" s="199"/>
      <c r="I314" s="200"/>
      <c r="J314" s="132">
        <v>100000</v>
      </c>
    </row>
    <row r="315" spans="2:10">
      <c r="B315" s="35"/>
      <c r="C315" s="35"/>
      <c r="D315" s="35"/>
      <c r="E315" s="204" t="s">
        <v>354</v>
      </c>
      <c r="F315" s="199" t="s">
        <v>355</v>
      </c>
      <c r="G315" s="199"/>
      <c r="H315" s="199"/>
      <c r="I315" s="200"/>
      <c r="J315" s="205">
        <f>J316</f>
        <v>4500</v>
      </c>
    </row>
    <row r="316" spans="2:10">
      <c r="B316" s="35"/>
      <c r="C316" s="35"/>
      <c r="D316" s="35"/>
      <c r="E316" s="312" t="s">
        <v>354</v>
      </c>
      <c r="F316" s="131" t="s">
        <v>355</v>
      </c>
      <c r="G316" s="131"/>
      <c r="H316" s="131"/>
      <c r="I316" s="311"/>
      <c r="J316" s="132">
        <v>4500</v>
      </c>
    </row>
    <row r="317" spans="2:10">
      <c r="B317" s="35"/>
      <c r="C317" s="35"/>
      <c r="D317" s="35"/>
      <c r="E317" s="12" t="s">
        <v>169</v>
      </c>
      <c r="F317" s="69" t="s">
        <v>155</v>
      </c>
      <c r="G317" s="70"/>
      <c r="H317" s="69"/>
      <c r="I317" s="104"/>
      <c r="J317" s="127">
        <f>J318+J319+J320</f>
        <v>59700</v>
      </c>
    </row>
    <row r="318" spans="2:10" ht="25.5">
      <c r="B318" s="35"/>
      <c r="C318" s="35"/>
      <c r="D318" s="35"/>
      <c r="E318" s="203" t="s">
        <v>296</v>
      </c>
      <c r="F318" s="72" t="s">
        <v>377</v>
      </c>
      <c r="G318" s="70"/>
      <c r="H318" s="69"/>
      <c r="I318" s="104"/>
      <c r="J318" s="130">
        <v>3200</v>
      </c>
    </row>
    <row r="319" spans="2:10" ht="25.5">
      <c r="B319" s="35"/>
      <c r="C319" s="35"/>
      <c r="D319" s="35"/>
      <c r="E319" s="203" t="s">
        <v>362</v>
      </c>
      <c r="F319" s="72" t="s">
        <v>363</v>
      </c>
      <c r="G319" s="260"/>
      <c r="H319" s="261"/>
      <c r="I319" s="261"/>
      <c r="J319" s="117">
        <v>6500</v>
      </c>
    </row>
    <row r="320" spans="2:10">
      <c r="B320" s="35"/>
      <c r="C320" s="35"/>
      <c r="D320" s="35"/>
      <c r="E320" s="203" t="s">
        <v>373</v>
      </c>
      <c r="F320" s="72" t="s">
        <v>364</v>
      </c>
      <c r="G320" s="260"/>
      <c r="H320" s="261"/>
      <c r="I320" s="261"/>
      <c r="J320" s="117">
        <v>50000</v>
      </c>
    </row>
    <row r="321" spans="2:10">
      <c r="B321" s="335"/>
      <c r="C321" s="336"/>
      <c r="D321" s="336"/>
      <c r="E321" s="324" t="s">
        <v>270</v>
      </c>
      <c r="F321" s="337" t="s">
        <v>170</v>
      </c>
      <c r="G321" s="332"/>
      <c r="H321" s="337"/>
      <c r="I321" s="338"/>
      <c r="J321" s="334">
        <f>J322+J327</f>
        <v>32300</v>
      </c>
    </row>
    <row r="322" spans="2:10">
      <c r="B322" s="335"/>
      <c r="C322" s="336"/>
      <c r="D322" s="336"/>
      <c r="E322" s="324" t="s">
        <v>268</v>
      </c>
      <c r="F322" s="337" t="s">
        <v>170</v>
      </c>
      <c r="G322" s="332"/>
      <c r="H322" s="337"/>
      <c r="I322" s="338"/>
      <c r="J322" s="334">
        <f>J323+J324+J325+J326</f>
        <v>29300</v>
      </c>
    </row>
    <row r="323" spans="2:10">
      <c r="B323" s="335"/>
      <c r="C323" s="336"/>
      <c r="D323" s="336"/>
      <c r="E323" s="339" t="s">
        <v>366</v>
      </c>
      <c r="F323" s="340" t="s">
        <v>365</v>
      </c>
      <c r="G323" s="331"/>
      <c r="H323" s="340"/>
      <c r="I323" s="341"/>
      <c r="J323" s="342">
        <v>1800</v>
      </c>
    </row>
    <row r="324" spans="2:10">
      <c r="B324" s="335"/>
      <c r="C324" s="336"/>
      <c r="D324" s="336"/>
      <c r="E324" s="339" t="s">
        <v>368</v>
      </c>
      <c r="F324" s="340" t="s">
        <v>367</v>
      </c>
      <c r="G324" s="331"/>
      <c r="H324" s="340"/>
      <c r="I324" s="341"/>
      <c r="J324" s="342">
        <v>2000</v>
      </c>
    </row>
    <row r="325" spans="2:10">
      <c r="B325" s="335"/>
      <c r="C325" s="336"/>
      <c r="D325" s="336"/>
      <c r="E325" s="339" t="s">
        <v>370</v>
      </c>
      <c r="F325" s="340" t="s">
        <v>369</v>
      </c>
      <c r="G325" s="331"/>
      <c r="H325" s="340"/>
      <c r="I325" s="341"/>
      <c r="J325" s="342">
        <v>5500</v>
      </c>
    </row>
    <row r="326" spans="2:10">
      <c r="B326" s="71"/>
      <c r="C326" s="344"/>
      <c r="D326" s="344"/>
      <c r="E326" s="345" t="s">
        <v>372</v>
      </c>
      <c r="F326" s="133" t="s">
        <v>371</v>
      </c>
      <c r="G326" s="67"/>
      <c r="H326" s="72"/>
      <c r="I326" s="105"/>
      <c r="J326" s="130">
        <v>20000</v>
      </c>
    </row>
    <row r="327" spans="2:10" ht="25.5">
      <c r="B327" s="71"/>
      <c r="C327" s="344"/>
      <c r="D327" s="344"/>
      <c r="E327" s="346" t="s">
        <v>269</v>
      </c>
      <c r="F327" s="347" t="s">
        <v>191</v>
      </c>
      <c r="G327" s="67"/>
      <c r="H327" s="72"/>
      <c r="I327" s="105"/>
      <c r="J327" s="225">
        <f>J328</f>
        <v>3000</v>
      </c>
    </row>
    <row r="328" spans="2:10" ht="25.5">
      <c r="B328" s="71"/>
      <c r="C328" s="344"/>
      <c r="D328" s="344"/>
      <c r="E328" s="345" t="s">
        <v>269</v>
      </c>
      <c r="F328" s="133" t="s">
        <v>191</v>
      </c>
      <c r="G328" s="67"/>
      <c r="H328" s="72"/>
      <c r="I328" s="105"/>
      <c r="J328" s="130">
        <v>3000</v>
      </c>
    </row>
    <row r="329" spans="2:10">
      <c r="B329" s="42"/>
      <c r="C329" s="46"/>
      <c r="D329" s="46" t="s">
        <v>115</v>
      </c>
      <c r="E329" s="343" t="s">
        <v>271</v>
      </c>
      <c r="F329" s="68" t="s">
        <v>168</v>
      </c>
      <c r="G329" s="75"/>
      <c r="H329" s="68"/>
      <c r="I329" s="103"/>
      <c r="J329" s="127">
        <f>J330</f>
        <v>110000</v>
      </c>
    </row>
    <row r="330" spans="2:10">
      <c r="B330" s="2"/>
      <c r="C330" s="21"/>
      <c r="D330" s="21"/>
      <c r="E330" s="73" t="s">
        <v>272</v>
      </c>
      <c r="F330" s="201" t="s">
        <v>167</v>
      </c>
      <c r="G330" s="75"/>
      <c r="H330" s="201"/>
      <c r="I330" s="202"/>
      <c r="J330" s="118">
        <v>110000</v>
      </c>
    </row>
    <row r="331" spans="2:10">
      <c r="B331" s="6"/>
      <c r="C331" s="6"/>
      <c r="D331" s="6" t="s">
        <v>118</v>
      </c>
      <c r="E331" s="310" t="s">
        <v>275</v>
      </c>
      <c r="F331" s="68" t="s">
        <v>331</v>
      </c>
      <c r="G331" s="72"/>
      <c r="H331" s="68"/>
      <c r="I331" s="103"/>
      <c r="J331" s="93">
        <f>J332+J333</f>
        <v>145000</v>
      </c>
    </row>
    <row r="332" spans="2:10">
      <c r="B332" s="360"/>
      <c r="C332" s="360"/>
      <c r="D332" s="360"/>
      <c r="E332" s="359" t="s">
        <v>348</v>
      </c>
      <c r="F332" s="67" t="s">
        <v>353</v>
      </c>
      <c r="G332" s="72"/>
      <c r="H332" s="67"/>
      <c r="I332" s="107"/>
      <c r="J332" s="117">
        <v>80000</v>
      </c>
    </row>
    <row r="333" spans="2:10" ht="25.5">
      <c r="B333" s="203"/>
      <c r="C333" s="203"/>
      <c r="D333" s="203"/>
      <c r="E333" s="203" t="s">
        <v>379</v>
      </c>
      <c r="F333" s="67" t="s">
        <v>380</v>
      </c>
      <c r="G333" s="72"/>
      <c r="H333" s="67"/>
      <c r="I333" s="107"/>
      <c r="J333" s="117">
        <v>65000</v>
      </c>
    </row>
    <row r="334" spans="2:10" ht="15" customHeight="1">
      <c r="B334" s="32"/>
      <c r="C334" s="32"/>
      <c r="D334" s="28"/>
      <c r="E334" s="28"/>
      <c r="F334" s="33" t="s">
        <v>147</v>
      </c>
      <c r="G334" s="30"/>
      <c r="H334" s="33"/>
      <c r="I334" s="33"/>
      <c r="J334" s="143">
        <f>J282+J288+J290+J294+J298+J300+J302+J306</f>
        <v>1039700</v>
      </c>
    </row>
    <row r="335" spans="2:10" ht="28.5" customHeight="1">
      <c r="B335" s="97" t="s">
        <v>148</v>
      </c>
      <c r="C335" s="97"/>
      <c r="D335" s="22"/>
      <c r="E335" s="122"/>
      <c r="F335" s="123" t="s">
        <v>173</v>
      </c>
      <c r="G335" s="124"/>
      <c r="H335" s="97"/>
      <c r="I335" s="98"/>
      <c r="J335" s="145"/>
    </row>
    <row r="336" spans="2:10" ht="17.25" customHeight="1">
      <c r="B336" s="6"/>
      <c r="C336" s="6">
        <v>411</v>
      </c>
      <c r="D336" s="2"/>
      <c r="E336" s="2"/>
      <c r="F336" s="21" t="s">
        <v>134</v>
      </c>
      <c r="G336" s="17"/>
      <c r="H336" s="3"/>
      <c r="I336" s="59"/>
      <c r="J336" s="142">
        <f>J337+J338+J339+J340+J341</f>
        <v>113000</v>
      </c>
    </row>
    <row r="337" spans="2:10">
      <c r="B337" s="6"/>
      <c r="C337" s="6"/>
      <c r="D337" s="81" t="s">
        <v>69</v>
      </c>
      <c r="E337" s="81" t="s">
        <v>70</v>
      </c>
      <c r="F337" s="17" t="s">
        <v>68</v>
      </c>
      <c r="G337" s="17"/>
      <c r="H337" s="17"/>
      <c r="I337" s="91"/>
      <c r="J337" s="132">
        <v>66500</v>
      </c>
    </row>
    <row r="338" spans="2:10" s="66" customFormat="1" ht="15" customHeight="1">
      <c r="B338" s="65"/>
      <c r="C338" s="65"/>
      <c r="D338" s="81" t="s">
        <v>72</v>
      </c>
      <c r="E338" s="81" t="s">
        <v>73</v>
      </c>
      <c r="F338" s="17" t="s">
        <v>71</v>
      </c>
      <c r="G338" s="3"/>
      <c r="H338" s="17"/>
      <c r="I338" s="91"/>
      <c r="J338" s="132">
        <v>9500</v>
      </c>
    </row>
    <row r="339" spans="2:10" s="66" customFormat="1" ht="14.25" customHeight="1">
      <c r="B339" s="65"/>
      <c r="C339" s="65"/>
      <c r="D339" s="81" t="s">
        <v>75</v>
      </c>
      <c r="E339" s="81" t="s">
        <v>76</v>
      </c>
      <c r="F339" s="17" t="s">
        <v>135</v>
      </c>
      <c r="G339" s="17"/>
      <c r="H339" s="17"/>
      <c r="I339" s="91"/>
      <c r="J339" s="132">
        <v>24200</v>
      </c>
    </row>
    <row r="340" spans="2:10" s="66" customFormat="1">
      <c r="B340" s="65"/>
      <c r="C340" s="65"/>
      <c r="D340" s="81" t="s">
        <v>78</v>
      </c>
      <c r="E340" s="81" t="s">
        <v>79</v>
      </c>
      <c r="F340" s="17" t="s">
        <v>77</v>
      </c>
      <c r="G340" s="17"/>
      <c r="H340" s="17"/>
      <c r="I340" s="91"/>
      <c r="J340" s="132">
        <v>11500</v>
      </c>
    </row>
    <row r="341" spans="2:10" s="66" customFormat="1" ht="12.75" customHeight="1">
      <c r="B341" s="65"/>
      <c r="C341" s="65"/>
      <c r="D341" s="81" t="s">
        <v>80</v>
      </c>
      <c r="E341" s="81" t="s">
        <v>81</v>
      </c>
      <c r="F341" s="17" t="s">
        <v>23</v>
      </c>
      <c r="G341" s="17"/>
      <c r="H341" s="17"/>
      <c r="I341" s="91"/>
      <c r="J341" s="132">
        <v>1300</v>
      </c>
    </row>
    <row r="342" spans="2:10" s="66" customFormat="1" ht="12.75" customHeight="1">
      <c r="B342" s="293"/>
      <c r="C342" s="293">
        <v>412</v>
      </c>
      <c r="D342" s="2"/>
      <c r="E342" s="2"/>
      <c r="F342" s="293" t="s">
        <v>82</v>
      </c>
      <c r="G342" s="290"/>
      <c r="H342" s="293"/>
      <c r="I342" s="298"/>
      <c r="J342" s="139">
        <f>J343</f>
        <v>900</v>
      </c>
    </row>
    <row r="343" spans="2:10" s="66" customFormat="1" ht="12.75" customHeight="1">
      <c r="B343" s="293"/>
      <c r="C343" s="293"/>
      <c r="D343" s="2" t="s">
        <v>210</v>
      </c>
      <c r="E343" s="2" t="s">
        <v>211</v>
      </c>
      <c r="F343" s="290" t="s">
        <v>49</v>
      </c>
      <c r="G343" s="290"/>
      <c r="H343" s="290"/>
      <c r="I343" s="291"/>
      <c r="J343" s="138">
        <v>900</v>
      </c>
    </row>
    <row r="344" spans="2:10" s="172" customFormat="1">
      <c r="B344" s="62"/>
      <c r="C344" s="3">
        <v>413</v>
      </c>
      <c r="D344" s="3"/>
      <c r="E344" s="3"/>
      <c r="F344" s="372" t="s">
        <v>139</v>
      </c>
      <c r="G344" s="372"/>
      <c r="H344" s="372"/>
      <c r="I344" s="373"/>
      <c r="J344" s="142">
        <f>J345+J346+J347</f>
        <v>3100</v>
      </c>
    </row>
    <row r="345" spans="2:10" s="66" customFormat="1">
      <c r="B345" s="65"/>
      <c r="C345" s="3"/>
      <c r="D345" s="2" t="s">
        <v>84</v>
      </c>
      <c r="E345" s="2" t="s">
        <v>85</v>
      </c>
      <c r="F345" s="374" t="s">
        <v>212</v>
      </c>
      <c r="G345" s="375"/>
      <c r="H345" s="375"/>
      <c r="I345" s="376"/>
      <c r="J345" s="128">
        <v>2000</v>
      </c>
    </row>
    <row r="346" spans="2:10" s="66" customFormat="1">
      <c r="B346" s="65"/>
      <c r="C346" s="3"/>
      <c r="D346" s="2" t="s">
        <v>86</v>
      </c>
      <c r="E346" s="2" t="s">
        <v>87</v>
      </c>
      <c r="F346" s="374" t="s">
        <v>213</v>
      </c>
      <c r="G346" s="375"/>
      <c r="H346" s="375"/>
      <c r="I346" s="376"/>
      <c r="J346" s="141">
        <v>200</v>
      </c>
    </row>
    <row r="347" spans="2:10" s="66" customFormat="1">
      <c r="B347" s="65"/>
      <c r="C347" s="3"/>
      <c r="D347" s="2" t="s">
        <v>92</v>
      </c>
      <c r="E347" s="2" t="s">
        <v>93</v>
      </c>
      <c r="F347" s="375" t="s">
        <v>90</v>
      </c>
      <c r="G347" s="375"/>
      <c r="H347" s="375"/>
      <c r="I347" s="376"/>
      <c r="J347" s="141">
        <v>900</v>
      </c>
    </row>
    <row r="348" spans="2:10" s="172" customFormat="1">
      <c r="B348" s="62"/>
      <c r="C348" s="3">
        <v>414</v>
      </c>
      <c r="D348" s="147"/>
      <c r="E348" s="147"/>
      <c r="F348" s="165" t="s">
        <v>216</v>
      </c>
      <c r="G348" s="165"/>
      <c r="H348" s="165"/>
      <c r="I348" s="166"/>
      <c r="J348" s="142">
        <f>J349+J350+J351+J352+J353</f>
        <v>8400</v>
      </c>
    </row>
    <row r="349" spans="2:10" s="66" customFormat="1">
      <c r="B349" s="65"/>
      <c r="C349" s="3"/>
      <c r="D349" s="191" t="s">
        <v>217</v>
      </c>
      <c r="E349" s="191" t="s">
        <v>218</v>
      </c>
      <c r="F349" s="394" t="s">
        <v>219</v>
      </c>
      <c r="G349" s="394"/>
      <c r="H349" s="394"/>
      <c r="I349" s="395"/>
      <c r="J349" s="141">
        <v>600</v>
      </c>
    </row>
    <row r="350" spans="2:10" s="66" customFormat="1">
      <c r="B350" s="65"/>
      <c r="C350" s="3"/>
      <c r="D350" s="48" t="s">
        <v>95</v>
      </c>
      <c r="E350" s="48" t="s">
        <v>96</v>
      </c>
      <c r="F350" s="374" t="s">
        <v>220</v>
      </c>
      <c r="G350" s="375"/>
      <c r="H350" s="375"/>
      <c r="I350" s="376"/>
      <c r="J350" s="141">
        <v>400</v>
      </c>
    </row>
    <row r="351" spans="2:10" s="66" customFormat="1">
      <c r="B351" s="65"/>
      <c r="C351" s="3"/>
      <c r="D351" s="191" t="s">
        <v>98</v>
      </c>
      <c r="E351" s="191" t="s">
        <v>99</v>
      </c>
      <c r="F351" s="163" t="s">
        <v>222</v>
      </c>
      <c r="G351" s="163"/>
      <c r="H351" s="163"/>
      <c r="I351" s="180"/>
      <c r="J351" s="128">
        <v>1400</v>
      </c>
    </row>
    <row r="352" spans="2:10" s="66" customFormat="1">
      <c r="B352" s="65"/>
      <c r="C352" s="3"/>
      <c r="D352" s="168" t="s">
        <v>98</v>
      </c>
      <c r="E352" s="168" t="s">
        <v>221</v>
      </c>
      <c r="F352" s="163" t="s">
        <v>223</v>
      </c>
      <c r="G352" s="163"/>
      <c r="H352" s="163"/>
      <c r="I352" s="180"/>
      <c r="J352" s="128">
        <v>2800</v>
      </c>
    </row>
    <row r="353" spans="2:10" s="66" customFormat="1">
      <c r="B353" s="65"/>
      <c r="C353" s="3"/>
      <c r="D353" s="168" t="s">
        <v>224</v>
      </c>
      <c r="E353" s="168" t="s">
        <v>225</v>
      </c>
      <c r="F353" s="394" t="s">
        <v>226</v>
      </c>
      <c r="G353" s="394"/>
      <c r="H353" s="394"/>
      <c r="I353" s="395"/>
      <c r="J353" s="128">
        <v>3200</v>
      </c>
    </row>
    <row r="354" spans="2:10" s="66" customFormat="1">
      <c r="B354" s="62"/>
      <c r="C354" s="286">
        <v>415</v>
      </c>
      <c r="D354" s="286"/>
      <c r="E354" s="286"/>
      <c r="F354" s="280" t="s">
        <v>229</v>
      </c>
      <c r="G354" s="280"/>
      <c r="H354" s="280"/>
      <c r="I354" s="281"/>
      <c r="J354" s="142">
        <f>J355</f>
        <v>500</v>
      </c>
    </row>
    <row r="355" spans="2:10" s="66" customFormat="1">
      <c r="B355" s="62"/>
      <c r="C355" s="286"/>
      <c r="D355" s="2" t="s">
        <v>233</v>
      </c>
      <c r="E355" s="2" t="s">
        <v>234</v>
      </c>
      <c r="F355" s="282" t="s">
        <v>97</v>
      </c>
      <c r="G355" s="283"/>
      <c r="H355" s="283"/>
      <c r="I355" s="284"/>
      <c r="J355" s="128">
        <v>500</v>
      </c>
    </row>
    <row r="356" spans="2:10" s="172" customFormat="1">
      <c r="B356" s="62"/>
      <c r="C356" s="3">
        <v>419</v>
      </c>
      <c r="D356" s="3"/>
      <c r="E356" s="3"/>
      <c r="F356" s="372" t="s">
        <v>101</v>
      </c>
      <c r="G356" s="372"/>
      <c r="H356" s="372"/>
      <c r="I356" s="373"/>
      <c r="J356" s="142">
        <f>J357+J358+J359</f>
        <v>17800</v>
      </c>
    </row>
    <row r="357" spans="2:10" s="66" customFormat="1">
      <c r="B357" s="65"/>
      <c r="C357" s="3"/>
      <c r="D357" s="81" t="s">
        <v>238</v>
      </c>
      <c r="E357" s="81" t="s">
        <v>239</v>
      </c>
      <c r="F357" s="17" t="s">
        <v>240</v>
      </c>
      <c r="G357" s="17"/>
      <c r="H357" s="17"/>
      <c r="I357" s="91"/>
      <c r="J357" s="128">
        <v>9000</v>
      </c>
    </row>
    <row r="358" spans="2:10" s="66" customFormat="1">
      <c r="B358" s="65"/>
      <c r="C358" s="3"/>
      <c r="D358" s="2" t="s">
        <v>245</v>
      </c>
      <c r="E358" s="2" t="s">
        <v>290</v>
      </c>
      <c r="F358" s="37" t="s">
        <v>248</v>
      </c>
      <c r="G358" s="17"/>
      <c r="H358" s="17"/>
      <c r="I358" s="91"/>
      <c r="J358" s="141">
        <v>800</v>
      </c>
    </row>
    <row r="359" spans="2:10" s="66" customFormat="1">
      <c r="B359" s="65"/>
      <c r="C359" s="293"/>
      <c r="D359" s="2" t="s">
        <v>245</v>
      </c>
      <c r="E359" s="2" t="s">
        <v>347</v>
      </c>
      <c r="F359" s="301" t="s">
        <v>342</v>
      </c>
      <c r="G359" s="302"/>
      <c r="H359" s="302"/>
      <c r="I359" s="302"/>
      <c r="J359" s="141">
        <v>8000</v>
      </c>
    </row>
    <row r="360" spans="2:10" s="172" customFormat="1" ht="24" customHeight="1">
      <c r="B360" s="62"/>
      <c r="C360" s="174">
        <v>431</v>
      </c>
      <c r="D360" s="3"/>
      <c r="E360" s="3"/>
      <c r="F360" s="396" t="s">
        <v>103</v>
      </c>
      <c r="G360" s="397"/>
      <c r="H360" s="397"/>
      <c r="I360" s="398"/>
      <c r="J360" s="142">
        <f>J361+J362+J363+J364+J365+J366+J367+J368+J369+J370+J371</f>
        <v>146200</v>
      </c>
    </row>
    <row r="361" spans="2:10" s="66" customFormat="1">
      <c r="B361" s="65"/>
      <c r="C361" s="65"/>
      <c r="D361" s="2" t="s">
        <v>106</v>
      </c>
      <c r="E361" s="2" t="s">
        <v>189</v>
      </c>
      <c r="F361" s="375" t="s">
        <v>104</v>
      </c>
      <c r="G361" s="375"/>
      <c r="H361" s="375"/>
      <c r="I361" s="376"/>
      <c r="J361" s="141">
        <v>11000</v>
      </c>
    </row>
    <row r="362" spans="2:10" s="66" customFormat="1">
      <c r="B362" s="65"/>
      <c r="C362" s="65"/>
      <c r="D362" s="168" t="s">
        <v>108</v>
      </c>
      <c r="E362" s="168" t="s">
        <v>109</v>
      </c>
      <c r="F362" s="409" t="s">
        <v>249</v>
      </c>
      <c r="G362" s="410"/>
      <c r="H362" s="410"/>
      <c r="I362" s="410"/>
      <c r="J362" s="141">
        <v>65000</v>
      </c>
    </row>
    <row r="363" spans="2:10" s="66" customFormat="1">
      <c r="B363" s="65"/>
      <c r="C363" s="65"/>
      <c r="D363" s="2" t="s">
        <v>108</v>
      </c>
      <c r="E363" s="2" t="s">
        <v>250</v>
      </c>
      <c r="F363" s="411" t="s">
        <v>313</v>
      </c>
      <c r="G363" s="412"/>
      <c r="H363" s="412"/>
      <c r="I363" s="413"/>
      <c r="J363" s="141">
        <v>9000</v>
      </c>
    </row>
    <row r="364" spans="2:10" s="66" customFormat="1">
      <c r="B364" s="65"/>
      <c r="C364" s="65"/>
      <c r="D364" s="2" t="s">
        <v>108</v>
      </c>
      <c r="E364" s="2" t="s">
        <v>303</v>
      </c>
      <c r="F364" s="164" t="s">
        <v>304</v>
      </c>
      <c r="G364" s="206"/>
      <c r="H364" s="206"/>
      <c r="I364" s="207"/>
      <c r="J364" s="141">
        <v>28000</v>
      </c>
    </row>
    <row r="365" spans="2:10" s="66" customFormat="1">
      <c r="B365" s="65"/>
      <c r="C365" s="65"/>
      <c r="D365" s="2" t="s">
        <v>251</v>
      </c>
      <c r="E365" s="2" t="s">
        <v>252</v>
      </c>
      <c r="F365" s="49" t="s">
        <v>190</v>
      </c>
      <c r="G365" s="223"/>
      <c r="H365" s="223"/>
      <c r="I365" s="224"/>
      <c r="J365" s="141">
        <v>5000</v>
      </c>
    </row>
    <row r="366" spans="2:10" s="66" customFormat="1">
      <c r="B366" s="65"/>
      <c r="C366" s="65"/>
      <c r="D366" s="2" t="s">
        <v>253</v>
      </c>
      <c r="E366" s="2" t="s">
        <v>308</v>
      </c>
      <c r="F366" s="222" t="s">
        <v>317</v>
      </c>
      <c r="G366" s="213"/>
      <c r="H366" s="213"/>
      <c r="I366" s="214"/>
      <c r="J366" s="141">
        <v>1000</v>
      </c>
    </row>
    <row r="367" spans="2:10" s="66" customFormat="1">
      <c r="B367" s="65"/>
      <c r="C367" s="65"/>
      <c r="D367" s="2" t="s">
        <v>253</v>
      </c>
      <c r="E367" s="2" t="s">
        <v>311</v>
      </c>
      <c r="F367" s="212" t="s">
        <v>309</v>
      </c>
      <c r="G367" s="213"/>
      <c r="H367" s="213"/>
      <c r="I367" s="214"/>
      <c r="J367" s="141">
        <v>4000</v>
      </c>
    </row>
    <row r="368" spans="2:10" s="66" customFormat="1" ht="25.5">
      <c r="B368" s="65"/>
      <c r="C368" s="65"/>
      <c r="D368" s="2" t="s">
        <v>253</v>
      </c>
      <c r="E368" s="2" t="s">
        <v>340</v>
      </c>
      <c r="F368" s="296" t="s">
        <v>341</v>
      </c>
      <c r="G368" s="292"/>
      <c r="H368" s="292"/>
      <c r="I368" s="299"/>
      <c r="J368" s="141">
        <v>1000</v>
      </c>
    </row>
    <row r="369" spans="2:11" s="66" customFormat="1">
      <c r="B369" s="65"/>
      <c r="C369" s="65"/>
      <c r="D369" s="168" t="s">
        <v>259</v>
      </c>
      <c r="E369" s="168" t="s">
        <v>261</v>
      </c>
      <c r="F369" s="221" t="s">
        <v>314</v>
      </c>
      <c r="G369" s="163"/>
      <c r="H369" s="163"/>
      <c r="I369" s="180"/>
      <c r="J369" s="141">
        <v>14000</v>
      </c>
      <c r="K369" s="176"/>
    </row>
    <row r="370" spans="2:11" s="66" customFormat="1">
      <c r="B370" s="65"/>
      <c r="C370" s="65"/>
      <c r="D370" s="2" t="s">
        <v>110</v>
      </c>
      <c r="E370" s="2" t="s">
        <v>263</v>
      </c>
      <c r="F370" s="374" t="s">
        <v>315</v>
      </c>
      <c r="G370" s="375"/>
      <c r="H370" s="375"/>
      <c r="I370" s="376"/>
      <c r="J370" s="141">
        <v>3700</v>
      </c>
    </row>
    <row r="371" spans="2:11" s="66" customFormat="1" ht="25.5">
      <c r="B371" s="65"/>
      <c r="C371" s="65"/>
      <c r="D371" s="2" t="s">
        <v>110</v>
      </c>
      <c r="E371" s="2" t="s">
        <v>264</v>
      </c>
      <c r="F371" s="222" t="s">
        <v>316</v>
      </c>
      <c r="G371" s="17"/>
      <c r="H371" s="17"/>
      <c r="I371" s="91"/>
      <c r="J371" s="141">
        <v>4500</v>
      </c>
    </row>
    <row r="372" spans="2:11">
      <c r="B372" s="6"/>
      <c r="C372" s="6"/>
      <c r="D372" s="2"/>
      <c r="E372" s="2"/>
      <c r="F372" s="4" t="s">
        <v>149</v>
      </c>
      <c r="G372" s="17"/>
      <c r="H372" s="4"/>
      <c r="I372" s="101"/>
      <c r="J372" s="142">
        <f>J336+J342+J344+J348+J354+J356+J360</f>
        <v>289900</v>
      </c>
    </row>
    <row r="373" spans="2:11">
      <c r="B373" s="6" t="s">
        <v>150</v>
      </c>
      <c r="C373" s="6"/>
      <c r="D373" s="2"/>
      <c r="E373" s="2"/>
      <c r="F373" s="6" t="s">
        <v>174</v>
      </c>
      <c r="G373" s="17"/>
      <c r="H373" s="6"/>
      <c r="I373" s="25"/>
      <c r="J373" s="146"/>
    </row>
    <row r="374" spans="2:11">
      <c r="B374" s="6"/>
      <c r="C374" s="6">
        <v>411</v>
      </c>
      <c r="D374" s="2"/>
      <c r="E374" s="2"/>
      <c r="F374" s="3" t="s">
        <v>134</v>
      </c>
      <c r="G374" s="17"/>
      <c r="H374" s="3"/>
      <c r="I374" s="59"/>
      <c r="J374" s="142">
        <f>J375+J376+J377+J378+J379</f>
        <v>42400</v>
      </c>
    </row>
    <row r="375" spans="2:11">
      <c r="B375" s="6"/>
      <c r="C375" s="6"/>
      <c r="D375" s="81" t="s">
        <v>69</v>
      </c>
      <c r="E375" s="81" t="s">
        <v>70</v>
      </c>
      <c r="F375" s="17" t="s">
        <v>68</v>
      </c>
      <c r="G375" s="17"/>
      <c r="H375" s="17"/>
      <c r="I375" s="91"/>
      <c r="J375" s="132">
        <v>24500</v>
      </c>
    </row>
    <row r="376" spans="2:11" s="66" customFormat="1">
      <c r="B376" s="65"/>
      <c r="C376" s="65"/>
      <c r="D376" s="81" t="s">
        <v>72</v>
      </c>
      <c r="E376" s="81" t="s">
        <v>73</v>
      </c>
      <c r="F376" s="17" t="s">
        <v>71</v>
      </c>
      <c r="G376" s="3"/>
      <c r="H376" s="17"/>
      <c r="I376" s="91"/>
      <c r="J376" s="132">
        <v>3800</v>
      </c>
    </row>
    <row r="377" spans="2:11" s="66" customFormat="1" ht="14.25" customHeight="1">
      <c r="B377" s="65"/>
      <c r="C377" s="65"/>
      <c r="D377" s="81" t="s">
        <v>75</v>
      </c>
      <c r="E377" s="81" t="s">
        <v>76</v>
      </c>
      <c r="F377" s="17" t="s">
        <v>135</v>
      </c>
      <c r="G377" s="17"/>
      <c r="H377" s="17"/>
      <c r="I377" s="91"/>
      <c r="J377" s="132">
        <v>9200</v>
      </c>
    </row>
    <row r="378" spans="2:11" s="66" customFormat="1" ht="13.5" customHeight="1">
      <c r="B378" s="65"/>
      <c r="C378" s="65"/>
      <c r="D378" s="81" t="s">
        <v>78</v>
      </c>
      <c r="E378" s="81" t="s">
        <v>79</v>
      </c>
      <c r="F378" s="17" t="s">
        <v>77</v>
      </c>
      <c r="G378" s="17"/>
      <c r="H378" s="17"/>
      <c r="I378" s="91"/>
      <c r="J378" s="132">
        <v>4300</v>
      </c>
    </row>
    <row r="379" spans="2:11" s="66" customFormat="1">
      <c r="B379" s="65"/>
      <c r="C379" s="65"/>
      <c r="D379" s="81" t="s">
        <v>80</v>
      </c>
      <c r="E379" s="81" t="s">
        <v>81</v>
      </c>
      <c r="F379" s="17" t="s">
        <v>23</v>
      </c>
      <c r="G379" s="17"/>
      <c r="H379" s="17"/>
      <c r="I379" s="91"/>
      <c r="J379" s="189">
        <v>600</v>
      </c>
    </row>
    <row r="380" spans="2:11" s="66" customFormat="1">
      <c r="B380" s="293"/>
      <c r="C380" s="293">
        <v>412</v>
      </c>
      <c r="D380" s="2"/>
      <c r="E380" s="2"/>
      <c r="F380" s="293" t="s">
        <v>82</v>
      </c>
      <c r="G380" s="290"/>
      <c r="H380" s="293"/>
      <c r="I380" s="298"/>
      <c r="J380" s="139">
        <f>J381</f>
        <v>900</v>
      </c>
    </row>
    <row r="381" spans="2:11" s="66" customFormat="1">
      <c r="B381" s="293"/>
      <c r="C381" s="293"/>
      <c r="D381" s="2" t="s">
        <v>210</v>
      </c>
      <c r="E381" s="2" t="s">
        <v>211</v>
      </c>
      <c r="F381" s="290" t="s">
        <v>49</v>
      </c>
      <c r="G381" s="290"/>
      <c r="H381" s="290"/>
      <c r="I381" s="291"/>
      <c r="J381" s="138">
        <v>900</v>
      </c>
    </row>
    <row r="382" spans="2:11" s="172" customFormat="1">
      <c r="B382" s="62"/>
      <c r="C382" s="3">
        <v>413</v>
      </c>
      <c r="D382" s="3"/>
      <c r="E382" s="3"/>
      <c r="F382" s="378" t="s">
        <v>139</v>
      </c>
      <c r="G382" s="405"/>
      <c r="H382" s="405"/>
      <c r="I382" s="406"/>
      <c r="J382" s="142">
        <f>J383+J384+J385</f>
        <v>1200</v>
      </c>
    </row>
    <row r="383" spans="2:11" s="66" customFormat="1">
      <c r="B383" s="65"/>
      <c r="C383" s="65"/>
      <c r="D383" s="80" t="s">
        <v>84</v>
      </c>
      <c r="E383" s="80" t="s">
        <v>85</v>
      </c>
      <c r="F383" s="403" t="s">
        <v>212</v>
      </c>
      <c r="G383" s="403"/>
      <c r="H383" s="403"/>
      <c r="I383" s="404"/>
      <c r="J383" s="189">
        <v>300</v>
      </c>
    </row>
    <row r="384" spans="2:11" s="66" customFormat="1">
      <c r="B384" s="65"/>
      <c r="C384" s="65"/>
      <c r="D384" s="2" t="s">
        <v>86</v>
      </c>
      <c r="E384" s="2" t="s">
        <v>87</v>
      </c>
      <c r="F384" s="374" t="s">
        <v>213</v>
      </c>
      <c r="G384" s="375"/>
      <c r="H384" s="375"/>
      <c r="I384" s="376"/>
      <c r="J384" s="141">
        <v>200</v>
      </c>
    </row>
    <row r="385" spans="2:11" s="66" customFormat="1">
      <c r="B385" s="65"/>
      <c r="C385" s="65"/>
      <c r="D385" s="2" t="s">
        <v>92</v>
      </c>
      <c r="E385" s="2" t="s">
        <v>93</v>
      </c>
      <c r="F385" s="375" t="s">
        <v>90</v>
      </c>
      <c r="G385" s="375"/>
      <c r="H385" s="375"/>
      <c r="I385" s="376"/>
      <c r="J385" s="141">
        <v>700</v>
      </c>
    </row>
    <row r="386" spans="2:11" s="172" customFormat="1">
      <c r="B386" s="62"/>
      <c r="C386" s="3">
        <v>414</v>
      </c>
      <c r="D386" s="147"/>
      <c r="E386" s="147"/>
      <c r="F386" s="348" t="s">
        <v>216</v>
      </c>
      <c r="G386" s="165"/>
      <c r="H386" s="165"/>
      <c r="I386" s="166"/>
      <c r="J386" s="142">
        <f>J387+J388+J389</f>
        <v>1900</v>
      </c>
    </row>
    <row r="387" spans="2:11" s="66" customFormat="1">
      <c r="B387" s="65"/>
      <c r="C387" s="65"/>
      <c r="D387" s="48" t="s">
        <v>217</v>
      </c>
      <c r="E387" s="48" t="s">
        <v>218</v>
      </c>
      <c r="F387" s="374" t="s">
        <v>219</v>
      </c>
      <c r="G387" s="375"/>
      <c r="H387" s="375"/>
      <c r="I387" s="376"/>
      <c r="J387" s="141">
        <v>300</v>
      </c>
    </row>
    <row r="388" spans="2:11" s="66" customFormat="1">
      <c r="B388" s="65"/>
      <c r="C388" s="65"/>
      <c r="D388" s="48" t="s">
        <v>95</v>
      </c>
      <c r="E388" s="48" t="s">
        <v>96</v>
      </c>
      <c r="F388" s="374" t="s">
        <v>220</v>
      </c>
      <c r="G388" s="375"/>
      <c r="H388" s="375"/>
      <c r="I388" s="376"/>
      <c r="J388" s="141">
        <v>500</v>
      </c>
    </row>
    <row r="389" spans="2:11" s="66" customFormat="1">
      <c r="B389" s="65"/>
      <c r="C389" s="65"/>
      <c r="D389" s="191" t="s">
        <v>98</v>
      </c>
      <c r="E389" s="191" t="s">
        <v>99</v>
      </c>
      <c r="F389" s="163" t="s">
        <v>222</v>
      </c>
      <c r="G389" s="163"/>
      <c r="H389" s="163"/>
      <c r="I389" s="180"/>
      <c r="J389" s="141">
        <v>1100</v>
      </c>
      <c r="K389" s="176"/>
    </row>
    <row r="390" spans="2:11">
      <c r="B390" s="6"/>
      <c r="C390" s="6"/>
      <c r="D390" s="2"/>
      <c r="E390" s="2"/>
      <c r="F390" s="4" t="s">
        <v>151</v>
      </c>
      <c r="G390" s="17"/>
      <c r="H390" s="4"/>
      <c r="I390" s="101"/>
      <c r="J390" s="142">
        <f>J374+J380+J382+J386</f>
        <v>46400</v>
      </c>
    </row>
    <row r="391" spans="2:11">
      <c r="B391" s="6" t="s">
        <v>152</v>
      </c>
      <c r="C391" s="6"/>
      <c r="D391" s="2"/>
      <c r="E391" s="2"/>
      <c r="F391" s="6" t="s">
        <v>153</v>
      </c>
      <c r="G391" s="17"/>
      <c r="H391" s="6"/>
      <c r="I391" s="25"/>
      <c r="J391" s="144"/>
    </row>
    <row r="392" spans="2:11">
      <c r="B392" s="6"/>
      <c r="C392" s="6">
        <v>411</v>
      </c>
      <c r="D392" s="2"/>
      <c r="E392" s="2"/>
      <c r="F392" s="3" t="s">
        <v>134</v>
      </c>
      <c r="G392" s="17"/>
      <c r="H392" s="3"/>
      <c r="I392" s="59"/>
      <c r="J392" s="142">
        <f>J393+J394+J395+J396+J397</f>
        <v>106200</v>
      </c>
    </row>
    <row r="393" spans="2:11">
      <c r="B393" s="6"/>
      <c r="C393" s="6"/>
      <c r="D393" s="81" t="s">
        <v>69</v>
      </c>
      <c r="E393" s="81" t="s">
        <v>70</v>
      </c>
      <c r="F393" s="17" t="s">
        <v>68</v>
      </c>
      <c r="G393" s="17"/>
      <c r="H393" s="17"/>
      <c r="I393" s="91"/>
      <c r="J393" s="132">
        <v>62700</v>
      </c>
    </row>
    <row r="394" spans="2:11" s="66" customFormat="1">
      <c r="B394" s="65"/>
      <c r="C394" s="65"/>
      <c r="D394" s="81" t="s">
        <v>72</v>
      </c>
      <c r="E394" s="81" t="s">
        <v>73</v>
      </c>
      <c r="F394" s="17" t="s">
        <v>71</v>
      </c>
      <c r="G394" s="3"/>
      <c r="H394" s="17"/>
      <c r="I394" s="91"/>
      <c r="J394" s="132">
        <v>8900</v>
      </c>
    </row>
    <row r="395" spans="2:11" s="66" customFormat="1">
      <c r="B395" s="65"/>
      <c r="C395" s="65"/>
      <c r="D395" s="81" t="s">
        <v>75</v>
      </c>
      <c r="E395" s="81" t="s">
        <v>76</v>
      </c>
      <c r="F395" s="17" t="s">
        <v>135</v>
      </c>
      <c r="G395" s="17"/>
      <c r="H395" s="17"/>
      <c r="I395" s="91"/>
      <c r="J395" s="132">
        <v>22600</v>
      </c>
    </row>
    <row r="396" spans="2:11" s="66" customFormat="1">
      <c r="B396" s="65"/>
      <c r="C396" s="65"/>
      <c r="D396" s="81" t="s">
        <v>78</v>
      </c>
      <c r="E396" s="81" t="s">
        <v>79</v>
      </c>
      <c r="F396" s="17" t="s">
        <v>77</v>
      </c>
      <c r="G396" s="17"/>
      <c r="H396" s="17"/>
      <c r="I396" s="91"/>
      <c r="J396" s="132">
        <v>10700</v>
      </c>
    </row>
    <row r="397" spans="2:11" s="66" customFormat="1">
      <c r="B397" s="65"/>
      <c r="C397" s="65"/>
      <c r="D397" s="81" t="s">
        <v>80</v>
      </c>
      <c r="E397" s="81" t="s">
        <v>81</v>
      </c>
      <c r="F397" s="17" t="s">
        <v>23</v>
      </c>
      <c r="G397" s="17"/>
      <c r="H397" s="17"/>
      <c r="I397" s="91"/>
      <c r="J397" s="189">
        <v>1300</v>
      </c>
    </row>
    <row r="398" spans="2:11" s="66" customFormat="1">
      <c r="B398" s="293"/>
      <c r="C398" s="293">
        <v>412</v>
      </c>
      <c r="D398" s="2"/>
      <c r="E398" s="2"/>
      <c r="F398" s="293" t="s">
        <v>82</v>
      </c>
      <c r="G398" s="290"/>
      <c r="H398" s="293"/>
      <c r="I398" s="298"/>
      <c r="J398" s="139">
        <f>J399</f>
        <v>900</v>
      </c>
    </row>
    <row r="399" spans="2:11" s="66" customFormat="1">
      <c r="B399" s="293"/>
      <c r="C399" s="293"/>
      <c r="D399" s="2" t="s">
        <v>210</v>
      </c>
      <c r="E399" s="2" t="s">
        <v>211</v>
      </c>
      <c r="F399" s="290" t="s">
        <v>49</v>
      </c>
      <c r="G399" s="290"/>
      <c r="H399" s="290"/>
      <c r="I399" s="291"/>
      <c r="J399" s="138">
        <v>900</v>
      </c>
    </row>
    <row r="400" spans="2:11" s="172" customFormat="1">
      <c r="B400" s="62"/>
      <c r="C400" s="174">
        <v>413</v>
      </c>
      <c r="D400" s="3"/>
      <c r="E400" s="3"/>
      <c r="F400" s="372" t="s">
        <v>139</v>
      </c>
      <c r="G400" s="372"/>
      <c r="H400" s="372"/>
      <c r="I400" s="373"/>
      <c r="J400" s="142">
        <f>J401+J402+J403</f>
        <v>11600</v>
      </c>
    </row>
    <row r="401" spans="2:10" s="66" customFormat="1">
      <c r="B401" s="65"/>
      <c r="C401" s="65"/>
      <c r="D401" s="168" t="s">
        <v>84</v>
      </c>
      <c r="E401" s="168" t="s">
        <v>85</v>
      </c>
      <c r="F401" s="394" t="s">
        <v>212</v>
      </c>
      <c r="G401" s="394"/>
      <c r="H401" s="394"/>
      <c r="I401" s="395"/>
      <c r="J401" s="192">
        <v>600</v>
      </c>
    </row>
    <row r="402" spans="2:10" s="66" customFormat="1">
      <c r="B402" s="65"/>
      <c r="C402" s="65"/>
      <c r="D402" s="2" t="s">
        <v>92</v>
      </c>
      <c r="E402" s="2" t="s">
        <v>93</v>
      </c>
      <c r="F402" s="375" t="s">
        <v>90</v>
      </c>
      <c r="G402" s="375"/>
      <c r="H402" s="375"/>
      <c r="I402" s="376"/>
      <c r="J402" s="128">
        <v>8000</v>
      </c>
    </row>
    <row r="403" spans="2:10" s="66" customFormat="1">
      <c r="B403" s="65"/>
      <c r="C403" s="65"/>
      <c r="D403" s="2" t="s">
        <v>92</v>
      </c>
      <c r="E403" s="2" t="s">
        <v>383</v>
      </c>
      <c r="F403" s="374" t="s">
        <v>376</v>
      </c>
      <c r="G403" s="375"/>
      <c r="H403" s="375"/>
      <c r="I403" s="376"/>
      <c r="J403" s="128">
        <v>3000</v>
      </c>
    </row>
    <row r="404" spans="2:10" s="172" customFormat="1">
      <c r="B404" s="62"/>
      <c r="C404" s="174">
        <v>414</v>
      </c>
      <c r="D404" s="147"/>
      <c r="E404" s="147"/>
      <c r="F404" s="165" t="s">
        <v>216</v>
      </c>
      <c r="G404" s="165"/>
      <c r="H404" s="165"/>
      <c r="I404" s="166"/>
      <c r="J404" s="142">
        <f>J405+J406</f>
        <v>2200</v>
      </c>
    </row>
    <row r="405" spans="2:10" s="66" customFormat="1">
      <c r="B405" s="65"/>
      <c r="C405" s="65"/>
      <c r="D405" s="48" t="s">
        <v>217</v>
      </c>
      <c r="E405" s="48" t="s">
        <v>218</v>
      </c>
      <c r="F405" s="374" t="s">
        <v>219</v>
      </c>
      <c r="G405" s="375"/>
      <c r="H405" s="375"/>
      <c r="I405" s="376"/>
      <c r="J405" s="141">
        <v>900</v>
      </c>
    </row>
    <row r="406" spans="2:10" s="66" customFormat="1">
      <c r="B406" s="65"/>
      <c r="C406" s="65"/>
      <c r="D406" s="48" t="s">
        <v>98</v>
      </c>
      <c r="E406" s="48" t="s">
        <v>99</v>
      </c>
      <c r="F406" s="37" t="s">
        <v>222</v>
      </c>
      <c r="G406" s="17"/>
      <c r="H406" s="17"/>
      <c r="I406" s="91"/>
      <c r="J406" s="141">
        <v>1300</v>
      </c>
    </row>
    <row r="407" spans="2:10" s="66" customFormat="1">
      <c r="B407" s="62"/>
      <c r="C407" s="357">
        <v>415</v>
      </c>
      <c r="D407" s="357"/>
      <c r="E407" s="357"/>
      <c r="F407" s="356" t="s">
        <v>229</v>
      </c>
      <c r="G407" s="356"/>
      <c r="H407" s="356"/>
      <c r="I407" s="358"/>
      <c r="J407" s="142">
        <f>J408</f>
        <v>20000</v>
      </c>
    </row>
    <row r="408" spans="2:10" s="66" customFormat="1">
      <c r="B408" s="62"/>
      <c r="C408" s="357"/>
      <c r="D408" s="2" t="s">
        <v>233</v>
      </c>
      <c r="E408" s="2" t="s">
        <v>234</v>
      </c>
      <c r="F408" s="353" t="s">
        <v>97</v>
      </c>
      <c r="G408" s="354"/>
      <c r="H408" s="354"/>
      <c r="I408" s="355"/>
      <c r="J408" s="128">
        <v>20000</v>
      </c>
    </row>
    <row r="409" spans="2:10" s="66" customFormat="1">
      <c r="B409" s="65"/>
      <c r="C409" s="6">
        <v>419</v>
      </c>
      <c r="D409" s="48"/>
      <c r="E409" s="48"/>
      <c r="F409" s="287" t="s">
        <v>101</v>
      </c>
      <c r="G409" s="285"/>
      <c r="H409" s="283"/>
      <c r="I409" s="284"/>
      <c r="J409" s="220">
        <f>J410</f>
        <v>2000</v>
      </c>
    </row>
    <row r="410" spans="2:10" s="66" customFormat="1">
      <c r="B410" s="65"/>
      <c r="C410" s="65"/>
      <c r="D410" s="218" t="s">
        <v>238</v>
      </c>
      <c r="E410" s="218" t="s">
        <v>239</v>
      </c>
      <c r="F410" s="288" t="s">
        <v>240</v>
      </c>
      <c r="G410" s="285"/>
      <c r="H410" s="215"/>
      <c r="I410" s="216"/>
      <c r="J410" s="189">
        <v>2000</v>
      </c>
    </row>
    <row r="411" spans="2:10">
      <c r="B411" s="5"/>
      <c r="C411" s="5"/>
      <c r="D411" s="5"/>
      <c r="E411" s="5"/>
      <c r="F411" s="4" t="s">
        <v>154</v>
      </c>
      <c r="G411" s="8"/>
      <c r="H411" s="4"/>
      <c r="I411" s="101"/>
      <c r="J411" s="142">
        <f>J392+J398+J400+J404+J407+J409</f>
        <v>142900</v>
      </c>
    </row>
    <row r="412" spans="2:10">
      <c r="B412" s="5"/>
      <c r="C412" s="5"/>
      <c r="D412" s="5"/>
      <c r="E412" s="5"/>
      <c r="F412" s="4"/>
      <c r="G412" s="367"/>
      <c r="H412" s="4"/>
      <c r="I412" s="101"/>
      <c r="J412" s="142"/>
    </row>
    <row r="413" spans="2:10">
      <c r="B413" s="6" t="s">
        <v>165</v>
      </c>
      <c r="C413" s="6"/>
      <c r="D413" s="2"/>
      <c r="E413" s="2"/>
      <c r="F413" s="6" t="s">
        <v>162</v>
      </c>
      <c r="G413" s="17"/>
      <c r="H413" s="6"/>
      <c r="I413" s="25"/>
      <c r="J413" s="144"/>
    </row>
    <row r="414" spans="2:10">
      <c r="B414" s="6"/>
      <c r="C414" s="6">
        <v>411</v>
      </c>
      <c r="D414" s="2"/>
      <c r="E414" s="2"/>
      <c r="F414" s="3" t="s">
        <v>134</v>
      </c>
      <c r="G414" s="17"/>
      <c r="H414" s="3"/>
      <c r="I414" s="59"/>
      <c r="J414" s="142">
        <f>J415+J416+J417+J418+J419</f>
        <v>18800</v>
      </c>
    </row>
    <row r="415" spans="2:10" ht="13.5" customHeight="1">
      <c r="B415" s="6"/>
      <c r="C415" s="6"/>
      <c r="D415" s="81" t="s">
        <v>69</v>
      </c>
      <c r="E415" s="81" t="s">
        <v>70</v>
      </c>
      <c r="F415" s="17" t="s">
        <v>68</v>
      </c>
      <c r="G415" s="17"/>
      <c r="H415" s="17"/>
      <c r="I415" s="91"/>
      <c r="J415" s="132">
        <v>10900</v>
      </c>
    </row>
    <row r="416" spans="2:10" s="66" customFormat="1">
      <c r="B416" s="65"/>
      <c r="C416" s="65"/>
      <c r="D416" s="81" t="s">
        <v>72</v>
      </c>
      <c r="E416" s="81" t="s">
        <v>73</v>
      </c>
      <c r="F416" s="17" t="s">
        <v>71</v>
      </c>
      <c r="G416" s="3"/>
      <c r="H416" s="17"/>
      <c r="I416" s="91"/>
      <c r="J416" s="132">
        <v>1700</v>
      </c>
    </row>
    <row r="417" spans="2:10" s="66" customFormat="1">
      <c r="B417" s="65"/>
      <c r="C417" s="65"/>
      <c r="D417" s="81" t="s">
        <v>75</v>
      </c>
      <c r="E417" s="81" t="s">
        <v>76</v>
      </c>
      <c r="F417" s="17" t="s">
        <v>135</v>
      </c>
      <c r="G417" s="17"/>
      <c r="H417" s="17"/>
      <c r="I417" s="91"/>
      <c r="J417" s="132">
        <v>4000</v>
      </c>
    </row>
    <row r="418" spans="2:10" s="66" customFormat="1">
      <c r="B418" s="65"/>
      <c r="C418" s="65"/>
      <c r="D418" s="81" t="s">
        <v>78</v>
      </c>
      <c r="E418" s="81" t="s">
        <v>79</v>
      </c>
      <c r="F418" s="17" t="s">
        <v>77</v>
      </c>
      <c r="G418" s="17"/>
      <c r="H418" s="17"/>
      <c r="I418" s="91"/>
      <c r="J418" s="132">
        <v>1900</v>
      </c>
    </row>
    <row r="419" spans="2:10" s="66" customFormat="1">
      <c r="B419" s="65"/>
      <c r="C419" s="65"/>
      <c r="D419" s="81" t="s">
        <v>80</v>
      </c>
      <c r="E419" s="81" t="s">
        <v>81</v>
      </c>
      <c r="F419" s="17" t="s">
        <v>23</v>
      </c>
      <c r="G419" s="17"/>
      <c r="H419" s="17"/>
      <c r="I419" s="91"/>
      <c r="J419" s="189">
        <v>300</v>
      </c>
    </row>
    <row r="420" spans="2:10" s="66" customFormat="1">
      <c r="B420" s="293"/>
      <c r="C420" s="293">
        <v>412</v>
      </c>
      <c r="D420" s="2"/>
      <c r="E420" s="2"/>
      <c r="F420" s="293" t="s">
        <v>82</v>
      </c>
      <c r="G420" s="290"/>
      <c r="H420" s="293"/>
      <c r="I420" s="298"/>
      <c r="J420" s="139">
        <f>J421</f>
        <v>900</v>
      </c>
    </row>
    <row r="421" spans="2:10" s="66" customFormat="1">
      <c r="B421" s="293"/>
      <c r="C421" s="293"/>
      <c r="D421" s="2" t="s">
        <v>210</v>
      </c>
      <c r="E421" s="2" t="s">
        <v>211</v>
      </c>
      <c r="F421" s="290" t="s">
        <v>49</v>
      </c>
      <c r="G421" s="290"/>
      <c r="H421" s="290"/>
      <c r="I421" s="291"/>
      <c r="J421" s="138">
        <v>900</v>
      </c>
    </row>
    <row r="422" spans="2:10" s="172" customFormat="1">
      <c r="B422" s="62"/>
      <c r="C422" s="3">
        <v>413</v>
      </c>
      <c r="D422" s="3"/>
      <c r="E422" s="3"/>
      <c r="F422" s="372" t="s">
        <v>139</v>
      </c>
      <c r="G422" s="372"/>
      <c r="H422" s="372"/>
      <c r="I422" s="373"/>
      <c r="J422" s="142">
        <f>J423+J424</f>
        <v>1700</v>
      </c>
    </row>
    <row r="423" spans="2:10" s="66" customFormat="1">
      <c r="B423" s="65"/>
      <c r="C423" s="3"/>
      <c r="D423" s="2" t="s">
        <v>84</v>
      </c>
      <c r="E423" s="2" t="s">
        <v>85</v>
      </c>
      <c r="F423" s="374" t="s">
        <v>212</v>
      </c>
      <c r="G423" s="375"/>
      <c r="H423" s="375"/>
      <c r="I423" s="376"/>
      <c r="J423" s="141">
        <v>700</v>
      </c>
    </row>
    <row r="424" spans="2:10" s="66" customFormat="1">
      <c r="B424" s="65"/>
      <c r="C424" s="3"/>
      <c r="D424" s="2" t="s">
        <v>92</v>
      </c>
      <c r="E424" s="2" t="s">
        <v>93</v>
      </c>
      <c r="F424" s="375" t="s">
        <v>90</v>
      </c>
      <c r="G424" s="375"/>
      <c r="H424" s="375"/>
      <c r="I424" s="376"/>
      <c r="J424" s="128">
        <v>1000</v>
      </c>
    </row>
    <row r="425" spans="2:10" s="172" customFormat="1">
      <c r="B425" s="62"/>
      <c r="C425" s="3">
        <v>414</v>
      </c>
      <c r="D425" s="147"/>
      <c r="E425" s="147"/>
      <c r="F425" s="165" t="s">
        <v>216</v>
      </c>
      <c r="G425" s="165"/>
      <c r="H425" s="165"/>
      <c r="I425" s="166"/>
      <c r="J425" s="142">
        <f>J426+J427</f>
        <v>1500</v>
      </c>
    </row>
    <row r="426" spans="2:10" s="66" customFormat="1">
      <c r="B426" s="65"/>
      <c r="C426" s="65"/>
      <c r="D426" s="48" t="s">
        <v>217</v>
      </c>
      <c r="E426" s="48" t="s">
        <v>218</v>
      </c>
      <c r="F426" s="374" t="s">
        <v>219</v>
      </c>
      <c r="G426" s="375"/>
      <c r="H426" s="375"/>
      <c r="I426" s="376"/>
      <c r="J426" s="141">
        <v>900</v>
      </c>
    </row>
    <row r="427" spans="2:10" s="66" customFormat="1">
      <c r="B427" s="65"/>
      <c r="C427" s="65"/>
      <c r="D427" s="48" t="s">
        <v>98</v>
      </c>
      <c r="E427" s="48" t="s">
        <v>99</v>
      </c>
      <c r="F427" s="37" t="s">
        <v>222</v>
      </c>
      <c r="G427" s="17"/>
      <c r="H427" s="17"/>
      <c r="I427" s="91"/>
      <c r="J427" s="141">
        <v>600</v>
      </c>
    </row>
    <row r="428" spans="2:10" s="66" customFormat="1">
      <c r="B428" s="62"/>
      <c r="C428" s="286">
        <v>415</v>
      </c>
      <c r="D428" s="286"/>
      <c r="E428" s="286"/>
      <c r="F428" s="280" t="s">
        <v>229</v>
      </c>
      <c r="G428" s="280"/>
      <c r="H428" s="280"/>
      <c r="I428" s="281"/>
      <c r="J428" s="142">
        <f>J429</f>
        <v>1000</v>
      </c>
    </row>
    <row r="429" spans="2:10" s="66" customFormat="1">
      <c r="B429" s="62"/>
      <c r="C429" s="286"/>
      <c r="D429" s="2" t="s">
        <v>233</v>
      </c>
      <c r="E429" s="2" t="s">
        <v>234</v>
      </c>
      <c r="F429" s="282" t="s">
        <v>97</v>
      </c>
      <c r="G429" s="283"/>
      <c r="H429" s="283"/>
      <c r="I429" s="284"/>
      <c r="J429" s="128">
        <v>1000</v>
      </c>
    </row>
    <row r="430" spans="2:10" s="66" customFormat="1">
      <c r="B430" s="65"/>
      <c r="C430" s="79">
        <v>419</v>
      </c>
      <c r="D430" s="218"/>
      <c r="E430" s="218"/>
      <c r="F430" s="219" t="s">
        <v>101</v>
      </c>
      <c r="G430" s="217"/>
      <c r="H430" s="215"/>
      <c r="I430" s="216"/>
      <c r="J430" s="220">
        <f>J431+J432</f>
        <v>8000</v>
      </c>
    </row>
    <row r="431" spans="2:10" s="66" customFormat="1">
      <c r="B431" s="65"/>
      <c r="C431" s="79"/>
      <c r="D431" s="218" t="s">
        <v>238</v>
      </c>
      <c r="E431" s="218" t="s">
        <v>239</v>
      </c>
      <c r="F431" s="288" t="s">
        <v>240</v>
      </c>
      <c r="G431" s="285"/>
      <c r="H431" s="215"/>
      <c r="I431" s="216"/>
      <c r="J431" s="189">
        <v>3000</v>
      </c>
    </row>
    <row r="432" spans="2:10" s="66" customFormat="1">
      <c r="B432" s="65"/>
      <c r="C432" s="79"/>
      <c r="D432" s="81" t="s">
        <v>238</v>
      </c>
      <c r="E432" s="2" t="s">
        <v>323</v>
      </c>
      <c r="F432" s="211" t="s">
        <v>310</v>
      </c>
      <c r="G432" s="217"/>
      <c r="H432" s="215"/>
      <c r="I432" s="216"/>
      <c r="J432" s="189">
        <v>5000</v>
      </c>
    </row>
    <row r="433" spans="2:10">
      <c r="B433" s="6"/>
      <c r="C433" s="19"/>
      <c r="D433" s="19"/>
      <c r="E433" s="19"/>
      <c r="F433" s="31" t="s">
        <v>163</v>
      </c>
      <c r="G433" s="8"/>
      <c r="H433" s="31"/>
      <c r="I433" s="52"/>
      <c r="J433" s="142">
        <f>J414+J420+J422+J425+J428+J430</f>
        <v>31900</v>
      </c>
    </row>
    <row r="434" spans="2:10">
      <c r="B434" s="129" t="s">
        <v>328</v>
      </c>
      <c r="C434" s="23"/>
      <c r="D434" s="23"/>
      <c r="E434" s="23"/>
      <c r="F434" s="32" t="s">
        <v>325</v>
      </c>
      <c r="G434" s="242"/>
      <c r="H434" s="244"/>
      <c r="I434" s="244"/>
      <c r="J434" s="142"/>
    </row>
    <row r="435" spans="2:10">
      <c r="B435" s="129"/>
      <c r="C435" s="32">
        <v>411</v>
      </c>
      <c r="D435" s="23"/>
      <c r="E435" s="23"/>
      <c r="F435" s="238" t="s">
        <v>134</v>
      </c>
      <c r="G435" s="242"/>
      <c r="H435" s="244"/>
      <c r="I435" s="244"/>
      <c r="J435" s="142">
        <f>J436+J437+J438+J439+J440</f>
        <v>42900</v>
      </c>
    </row>
    <row r="436" spans="2:10">
      <c r="B436" s="129"/>
      <c r="C436" s="32"/>
      <c r="D436" s="81" t="s">
        <v>69</v>
      </c>
      <c r="E436" s="81" t="s">
        <v>70</v>
      </c>
      <c r="F436" s="240" t="s">
        <v>68</v>
      </c>
      <c r="G436" s="240"/>
      <c r="H436" s="240"/>
      <c r="I436" s="241"/>
      <c r="J436" s="132">
        <v>25000</v>
      </c>
    </row>
    <row r="437" spans="2:10">
      <c r="B437" s="129"/>
      <c r="C437" s="32"/>
      <c r="D437" s="81" t="s">
        <v>72</v>
      </c>
      <c r="E437" s="81" t="s">
        <v>73</v>
      </c>
      <c r="F437" s="240" t="s">
        <v>71</v>
      </c>
      <c r="G437" s="238"/>
      <c r="H437" s="240"/>
      <c r="I437" s="241"/>
      <c r="J437" s="132">
        <v>3800</v>
      </c>
    </row>
    <row r="438" spans="2:10">
      <c r="B438" s="129"/>
      <c r="C438" s="32"/>
      <c r="D438" s="81" t="s">
        <v>75</v>
      </c>
      <c r="E438" s="81" t="s">
        <v>76</v>
      </c>
      <c r="F438" s="240" t="s">
        <v>135</v>
      </c>
      <c r="G438" s="240"/>
      <c r="H438" s="240"/>
      <c r="I438" s="241"/>
      <c r="J438" s="132">
        <v>9200</v>
      </c>
    </row>
    <row r="439" spans="2:10">
      <c r="B439" s="129"/>
      <c r="C439" s="32"/>
      <c r="D439" s="81" t="s">
        <v>78</v>
      </c>
      <c r="E439" s="81" t="s">
        <v>79</v>
      </c>
      <c r="F439" s="240" t="s">
        <v>77</v>
      </c>
      <c r="G439" s="240"/>
      <c r="H439" s="240"/>
      <c r="I439" s="241"/>
      <c r="J439" s="132">
        <v>4300</v>
      </c>
    </row>
    <row r="440" spans="2:10">
      <c r="B440" s="129"/>
      <c r="C440" s="32"/>
      <c r="D440" s="81" t="s">
        <v>80</v>
      </c>
      <c r="E440" s="81" t="s">
        <v>81</v>
      </c>
      <c r="F440" s="240" t="s">
        <v>23</v>
      </c>
      <c r="G440" s="240"/>
      <c r="H440" s="240"/>
      <c r="I440" s="241"/>
      <c r="J440" s="189">
        <v>600</v>
      </c>
    </row>
    <row r="441" spans="2:10">
      <c r="B441" s="293"/>
      <c r="C441" s="293">
        <v>412</v>
      </c>
      <c r="D441" s="2"/>
      <c r="E441" s="2"/>
      <c r="F441" s="293" t="s">
        <v>82</v>
      </c>
      <c r="G441" s="290"/>
      <c r="H441" s="293"/>
      <c r="I441" s="298"/>
      <c r="J441" s="139">
        <f>J442</f>
        <v>900</v>
      </c>
    </row>
    <row r="442" spans="2:10">
      <c r="B442" s="293"/>
      <c r="C442" s="293"/>
      <c r="D442" s="2" t="s">
        <v>210</v>
      </c>
      <c r="E442" s="2" t="s">
        <v>211</v>
      </c>
      <c r="F442" s="290" t="s">
        <v>49</v>
      </c>
      <c r="G442" s="290"/>
      <c r="H442" s="290"/>
      <c r="I442" s="291"/>
      <c r="J442" s="138">
        <v>900</v>
      </c>
    </row>
    <row r="443" spans="2:10">
      <c r="B443" s="129"/>
      <c r="C443" s="32">
        <v>413</v>
      </c>
      <c r="D443" s="238"/>
      <c r="E443" s="238"/>
      <c r="F443" s="372" t="s">
        <v>139</v>
      </c>
      <c r="G443" s="372"/>
      <c r="H443" s="372"/>
      <c r="I443" s="373"/>
      <c r="J443" s="142">
        <f>J444+J445+J446</f>
        <v>1800</v>
      </c>
    </row>
    <row r="444" spans="2:10">
      <c r="B444" s="129"/>
      <c r="C444" s="32"/>
      <c r="D444" s="2" t="s">
        <v>84</v>
      </c>
      <c r="E444" s="2" t="s">
        <v>85</v>
      </c>
      <c r="F444" s="374" t="s">
        <v>212</v>
      </c>
      <c r="G444" s="375"/>
      <c r="H444" s="375"/>
      <c r="I444" s="376"/>
      <c r="J444" s="141">
        <v>500</v>
      </c>
    </row>
    <row r="445" spans="2:10">
      <c r="B445" s="129"/>
      <c r="C445" s="32"/>
      <c r="D445" s="2" t="s">
        <v>84</v>
      </c>
      <c r="E445" s="2" t="s">
        <v>87</v>
      </c>
      <c r="F445" s="239" t="s">
        <v>213</v>
      </c>
      <c r="G445" s="240"/>
      <c r="H445" s="240"/>
      <c r="I445" s="241"/>
      <c r="J445" s="141">
        <v>200</v>
      </c>
    </row>
    <row r="446" spans="2:10">
      <c r="B446" s="129"/>
      <c r="C446" s="32"/>
      <c r="D446" s="2" t="s">
        <v>92</v>
      </c>
      <c r="E446" s="2" t="s">
        <v>93</v>
      </c>
      <c r="F446" s="375" t="s">
        <v>90</v>
      </c>
      <c r="G446" s="375"/>
      <c r="H446" s="375"/>
      <c r="I446" s="376"/>
      <c r="J446" s="128">
        <v>1100</v>
      </c>
    </row>
    <row r="447" spans="2:10">
      <c r="B447" s="129"/>
      <c r="C447" s="32">
        <v>414</v>
      </c>
      <c r="D447" s="243"/>
      <c r="E447" s="243"/>
      <c r="F447" s="236" t="s">
        <v>216</v>
      </c>
      <c r="G447" s="236"/>
      <c r="H447" s="236"/>
      <c r="I447" s="237"/>
      <c r="J447" s="142">
        <f>J448+J449+J450</f>
        <v>1500</v>
      </c>
    </row>
    <row r="448" spans="2:10">
      <c r="B448" s="129"/>
      <c r="C448" s="32"/>
      <c r="D448" s="48" t="s">
        <v>217</v>
      </c>
      <c r="E448" s="48" t="s">
        <v>218</v>
      </c>
      <c r="F448" s="374" t="s">
        <v>219</v>
      </c>
      <c r="G448" s="375"/>
      <c r="H448" s="375"/>
      <c r="I448" s="376"/>
      <c r="J448" s="141">
        <v>300</v>
      </c>
    </row>
    <row r="449" spans="1:35">
      <c r="B449" s="129"/>
      <c r="C449" s="32"/>
      <c r="D449" s="48" t="s">
        <v>95</v>
      </c>
      <c r="E449" s="48" t="s">
        <v>96</v>
      </c>
      <c r="F449" s="239" t="s">
        <v>220</v>
      </c>
      <c r="G449" s="240"/>
      <c r="H449" s="240"/>
      <c r="I449" s="241"/>
      <c r="J449" s="141">
        <v>300</v>
      </c>
    </row>
    <row r="450" spans="1:35">
      <c r="B450" s="129"/>
      <c r="C450" s="32"/>
      <c r="D450" s="48" t="s">
        <v>98</v>
      </c>
      <c r="E450" s="48" t="s">
        <v>99</v>
      </c>
      <c r="F450" s="239" t="s">
        <v>222</v>
      </c>
      <c r="G450" s="240"/>
      <c r="H450" s="240"/>
      <c r="I450" s="241"/>
      <c r="J450" s="141">
        <v>900</v>
      </c>
    </row>
    <row r="451" spans="1:35">
      <c r="B451" s="129"/>
      <c r="C451" s="32">
        <v>419</v>
      </c>
      <c r="D451" s="23"/>
      <c r="E451" s="23"/>
      <c r="F451" s="32" t="s">
        <v>101</v>
      </c>
      <c r="G451" s="242"/>
      <c r="H451" s="244"/>
      <c r="I451" s="244"/>
      <c r="J451" s="142">
        <f>J452+J453</f>
        <v>700</v>
      </c>
    </row>
    <row r="452" spans="1:35">
      <c r="B452" s="129"/>
      <c r="C452" s="23"/>
      <c r="D452" s="23" t="s">
        <v>245</v>
      </c>
      <c r="E452" s="28" t="s">
        <v>290</v>
      </c>
      <c r="F452" s="245" t="s">
        <v>326</v>
      </c>
      <c r="G452" s="242"/>
      <c r="H452" s="244"/>
      <c r="I452" s="244"/>
      <c r="J452" s="132">
        <v>200</v>
      </c>
    </row>
    <row r="453" spans="1:35">
      <c r="B453" s="129"/>
      <c r="C453" s="23"/>
      <c r="D453" s="23" t="s">
        <v>245</v>
      </c>
      <c r="E453" s="349" t="s">
        <v>335</v>
      </c>
      <c r="F453" s="245" t="s">
        <v>240</v>
      </c>
      <c r="G453" s="350"/>
      <c r="H453" s="244"/>
      <c r="I453" s="244"/>
      <c r="J453" s="132">
        <v>500</v>
      </c>
    </row>
    <row r="454" spans="1:35">
      <c r="B454" s="129"/>
      <c r="C454" s="32">
        <v>441</v>
      </c>
      <c r="D454" s="23"/>
      <c r="E454" s="23"/>
      <c r="F454" s="32" t="s">
        <v>112</v>
      </c>
      <c r="G454" s="308"/>
      <c r="H454" s="244"/>
      <c r="I454" s="244"/>
      <c r="J454" s="205">
        <f>J455</f>
        <v>10000</v>
      </c>
    </row>
    <row r="455" spans="1:35">
      <c r="B455" s="2"/>
      <c r="C455" s="21"/>
      <c r="D455" s="21" t="s">
        <v>117</v>
      </c>
      <c r="E455" s="361"/>
      <c r="F455" s="70" t="s">
        <v>181</v>
      </c>
      <c r="G455" s="67"/>
      <c r="H455" s="70"/>
      <c r="I455" s="106"/>
      <c r="J455" s="93">
        <f>J456</f>
        <v>10000</v>
      </c>
    </row>
    <row r="456" spans="1:35">
      <c r="B456" s="2"/>
      <c r="C456" s="21"/>
      <c r="D456" s="21"/>
      <c r="E456" s="71" t="s">
        <v>305</v>
      </c>
      <c r="F456" s="67" t="s">
        <v>306</v>
      </c>
      <c r="G456" s="67"/>
      <c r="H456" s="70"/>
      <c r="I456" s="106"/>
      <c r="J456" s="362">
        <v>10000</v>
      </c>
    </row>
    <row r="457" spans="1:35">
      <c r="B457" s="129"/>
      <c r="C457" s="23"/>
      <c r="D457" s="23"/>
      <c r="E457" s="23"/>
      <c r="F457" s="33" t="s">
        <v>327</v>
      </c>
      <c r="G457" s="242"/>
      <c r="H457" s="244"/>
      <c r="I457" s="244"/>
      <c r="J457" s="142">
        <f>J435+J441+J443+J447+J451+J454</f>
        <v>57800</v>
      </c>
    </row>
    <row r="458" spans="1:35" ht="18.75" customHeight="1">
      <c r="B458" s="40"/>
      <c r="C458" s="32"/>
      <c r="D458" s="28"/>
      <c r="E458" s="23"/>
      <c r="F458" s="33" t="s">
        <v>329</v>
      </c>
      <c r="G458" s="34"/>
      <c r="H458" s="33"/>
      <c r="I458" s="102"/>
      <c r="J458" s="142">
        <f>J204+J237+J280+J334+J372+J390+J411+J433+J457</f>
        <v>2260000</v>
      </c>
    </row>
    <row r="459" spans="1:35" ht="15">
      <c r="B459" s="45"/>
      <c r="C459" s="18"/>
      <c r="D459" s="18"/>
      <c r="E459" s="160"/>
      <c r="F459" s="161"/>
      <c r="G459" s="162"/>
      <c r="H459" s="161"/>
      <c r="I459" s="161"/>
      <c r="J459" s="108"/>
      <c r="K459" s="108"/>
      <c r="L459" s="109"/>
      <c r="M459" s="78"/>
    </row>
    <row r="460" spans="1:35">
      <c r="A460" s="82"/>
      <c r="B460" s="82"/>
      <c r="C460" s="82"/>
      <c r="D460" s="82"/>
      <c r="E460" s="82"/>
      <c r="F460" s="82"/>
      <c r="G460" s="82"/>
      <c r="H460" s="82"/>
    </row>
    <row r="461" spans="1:35" s="23" customFormat="1" ht="12.75" customHeight="1">
      <c r="A461" s="82"/>
      <c r="B461" s="82"/>
      <c r="C461" s="82"/>
      <c r="D461" s="82"/>
      <c r="E461" s="351" t="s">
        <v>281</v>
      </c>
      <c r="F461" s="12" t="s">
        <v>332</v>
      </c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4"/>
    </row>
    <row r="462" spans="1:35" s="23" customFormat="1" ht="12" customHeight="1">
      <c r="A462" s="82"/>
      <c r="B462" s="418" t="s">
        <v>282</v>
      </c>
      <c r="C462" s="418"/>
      <c r="D462" s="418"/>
      <c r="E462" s="418"/>
      <c r="F462" s="418"/>
      <c r="G462" s="418"/>
      <c r="H462" s="418"/>
      <c r="I462" s="418"/>
      <c r="J462" s="418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5"/>
    </row>
    <row r="463" spans="1:35" s="23" customFormat="1" ht="12" customHeight="1">
      <c r="A463" s="82"/>
      <c r="B463" s="418"/>
      <c r="C463" s="418"/>
      <c r="D463" s="418"/>
      <c r="E463" s="418"/>
      <c r="F463" s="418"/>
      <c r="G463" s="418"/>
      <c r="H463" s="418"/>
      <c r="I463" s="418"/>
      <c r="J463" s="418"/>
      <c r="K463" s="82"/>
      <c r="L463" s="82"/>
      <c r="M463" s="82"/>
      <c r="N463" s="82"/>
      <c r="O463" s="82"/>
      <c r="P463" s="82"/>
      <c r="Q463" s="82"/>
      <c r="R463" s="82"/>
      <c r="S463" s="87"/>
      <c r="T463" s="87"/>
      <c r="U463" s="87"/>
      <c r="V463" s="87"/>
      <c r="W463" s="87"/>
      <c r="X463" s="87"/>
      <c r="Y463" s="87"/>
      <c r="Z463" s="87"/>
      <c r="AA463" s="87"/>
      <c r="AB463" s="87"/>
      <c r="AC463" s="87"/>
      <c r="AD463" s="87"/>
      <c r="AE463" s="87"/>
      <c r="AF463" s="87"/>
      <c r="AG463" s="87"/>
      <c r="AH463" s="87"/>
      <c r="AI463" s="88"/>
    </row>
    <row r="464" spans="1:35" ht="16.5" customHeight="1">
      <c r="A464" s="82"/>
      <c r="B464" s="82"/>
      <c r="C464" s="82"/>
      <c r="D464" s="82"/>
      <c r="E464" s="82"/>
      <c r="F464" s="82"/>
      <c r="G464" s="82"/>
      <c r="H464" s="82"/>
      <c r="I464" s="82"/>
      <c r="J464" s="82"/>
    </row>
    <row r="465" spans="1:10" ht="13.5" hidden="1" customHeight="1">
      <c r="A465" s="82"/>
      <c r="B465" s="82"/>
      <c r="C465" s="86" t="s">
        <v>283</v>
      </c>
      <c r="D465" s="86"/>
      <c r="E465" s="86"/>
      <c r="F465" s="82"/>
      <c r="G465" s="82"/>
      <c r="H465" s="82"/>
      <c r="I465" s="82"/>
      <c r="J465" s="82"/>
    </row>
    <row r="466" spans="1:10" ht="13.5" customHeight="1">
      <c r="A466" s="82"/>
      <c r="B466" s="82"/>
      <c r="C466" s="86" t="s">
        <v>344</v>
      </c>
      <c r="D466" s="86"/>
      <c r="E466" s="86"/>
      <c r="F466" s="82"/>
      <c r="G466" s="82"/>
      <c r="H466" s="82"/>
      <c r="I466" s="82"/>
      <c r="J466" s="82"/>
    </row>
    <row r="467" spans="1:10" ht="13.5" customHeight="1">
      <c r="A467" s="82"/>
      <c r="B467" s="82"/>
      <c r="C467" s="417" t="s">
        <v>299</v>
      </c>
      <c r="D467" s="417"/>
      <c r="E467" s="417"/>
      <c r="F467" s="417"/>
      <c r="G467" s="82"/>
      <c r="H467" s="82"/>
      <c r="I467" s="82"/>
      <c r="J467" s="82"/>
    </row>
    <row r="468" spans="1:10">
      <c r="B468" s="82"/>
      <c r="C468" s="86"/>
      <c r="D468" s="86"/>
      <c r="E468" s="86"/>
      <c r="F468" s="82"/>
      <c r="G468" s="82"/>
      <c r="H468" s="82"/>
      <c r="I468" s="82"/>
      <c r="J468" s="82"/>
    </row>
    <row r="469" spans="1:10">
      <c r="C469" s="169"/>
      <c r="D469" s="169"/>
      <c r="E469" s="169" t="s">
        <v>284</v>
      </c>
    </row>
    <row r="470" spans="1:10" ht="14.25" customHeight="1">
      <c r="C470" s="169"/>
      <c r="D470" s="169"/>
      <c r="E470" s="169"/>
    </row>
    <row r="471" spans="1:10" ht="13.5" customHeight="1">
      <c r="C471" s="115"/>
      <c r="D471" s="115"/>
      <c r="E471" s="115"/>
      <c r="F471" s="416" t="s">
        <v>285</v>
      </c>
      <c r="G471" s="416"/>
      <c r="H471" s="416"/>
      <c r="I471" s="416"/>
      <c r="J471" s="416"/>
    </row>
    <row r="472" spans="1:10" ht="12.75" customHeight="1">
      <c r="C472" s="115"/>
      <c r="D472" s="115"/>
      <c r="E472" s="115"/>
      <c r="F472" s="416" t="s">
        <v>286</v>
      </c>
      <c r="G472" s="416"/>
      <c r="H472" s="416"/>
      <c r="I472" s="416"/>
      <c r="J472" s="416"/>
    </row>
    <row r="473" spans="1:10" ht="56.25" customHeight="1">
      <c r="C473" s="9"/>
      <c r="D473" s="9"/>
    </row>
    <row r="474" spans="1:10" ht="15" customHeight="1">
      <c r="B474" s="55"/>
      <c r="C474" s="56"/>
      <c r="D474" s="56"/>
      <c r="E474" s="56"/>
      <c r="F474" s="18"/>
    </row>
    <row r="475" spans="1:10" ht="13.5" customHeight="1">
      <c r="B475" s="55"/>
      <c r="C475" s="56"/>
      <c r="D475" s="56"/>
      <c r="E475" s="57"/>
      <c r="F475" s="54"/>
    </row>
    <row r="476" spans="1:10" ht="13.5" customHeight="1">
      <c r="B476" s="58"/>
      <c r="C476" s="58"/>
      <c r="D476" s="58"/>
      <c r="E476" s="58"/>
      <c r="F476" s="51"/>
      <c r="G476" s="36"/>
      <c r="H476" s="36"/>
      <c r="I476" s="36"/>
      <c r="J476" s="36"/>
    </row>
    <row r="477" spans="1:10" ht="15.75" customHeight="1">
      <c r="B477" s="415"/>
      <c r="C477" s="415"/>
      <c r="D477" s="415"/>
      <c r="E477" s="415"/>
      <c r="F477" s="54"/>
    </row>
    <row r="478" spans="1:10">
      <c r="B478" s="415"/>
      <c r="C478" s="415"/>
      <c r="D478" s="415"/>
      <c r="E478" s="415"/>
      <c r="F478" s="7"/>
    </row>
    <row r="479" spans="1:10" ht="15" customHeight="1">
      <c r="B479" s="415"/>
      <c r="C479" s="415"/>
      <c r="D479" s="415"/>
      <c r="E479" s="415"/>
      <c r="F479" s="7"/>
    </row>
    <row r="480" spans="1:10">
      <c r="B480" s="415"/>
      <c r="C480" s="415"/>
      <c r="D480" s="415"/>
      <c r="E480" s="415"/>
      <c r="F480" s="7"/>
    </row>
    <row r="481" spans="2:10">
      <c r="B481" s="415"/>
      <c r="C481" s="415"/>
      <c r="D481" s="415"/>
      <c r="E481" s="415"/>
      <c r="F481" s="7"/>
      <c r="J481" s="12"/>
    </row>
    <row r="482" spans="2:10" ht="1.5" hidden="1" customHeight="1">
      <c r="J482" s="13"/>
    </row>
    <row r="483" spans="2:10" ht="15" hidden="1" customHeight="1"/>
    <row r="484" spans="2:10" ht="24" hidden="1" customHeight="1"/>
    <row r="485" spans="2:10" ht="24" customHeight="1"/>
    <row r="486" spans="2:10" ht="13.5" customHeight="1"/>
    <row r="488" spans="2:10" ht="12.75" customHeight="1"/>
    <row r="491" spans="2:10" ht="15" customHeight="1"/>
    <row r="492" spans="2:10" ht="12" customHeight="1"/>
    <row r="493" spans="2:10" ht="12" customHeight="1"/>
    <row r="494" spans="2:10" ht="16.5" customHeight="1"/>
    <row r="495" spans="2:10" ht="13.5" hidden="1" customHeight="1"/>
    <row r="496" spans="2:10" ht="15.75" customHeight="1"/>
    <row r="498" spans="11:11">
      <c r="K498" s="41"/>
    </row>
    <row r="500" spans="11:11" ht="13.5" customHeight="1"/>
    <row r="501" spans="11:11" ht="12.75" customHeight="1"/>
    <row r="502" spans="11:11" ht="14.25" customHeight="1"/>
    <row r="503" spans="11:11" ht="15" customHeight="1"/>
    <row r="504" spans="11:11" ht="12.75" customHeight="1"/>
    <row r="505" spans="11:11" ht="15.75" customHeight="1"/>
    <row r="508" spans="11:11" ht="15" customHeight="1"/>
    <row r="510" spans="11:11" ht="39" customHeight="1"/>
    <row r="511" spans="11:11" ht="12.75" customHeight="1"/>
    <row r="512" spans="11:11" ht="40.5" customHeight="1"/>
    <row r="513" ht="41.25" customHeight="1"/>
    <row r="515" ht="26.25" customHeight="1"/>
    <row r="516" ht="18" customHeight="1"/>
    <row r="517" ht="20.25" customHeight="1"/>
    <row r="518" ht="12.75" customHeight="1"/>
    <row r="519" ht="12.75" customHeight="1"/>
    <row r="520" ht="12.75" customHeight="1"/>
    <row r="521" ht="12.75" customHeight="1"/>
    <row r="522" ht="17.25" customHeight="1"/>
    <row r="524" ht="16.5" customHeight="1"/>
    <row r="525" ht="12.75" customHeight="1"/>
    <row r="526" ht="12.75" customHeight="1"/>
    <row r="527" ht="12.75" customHeight="1"/>
    <row r="528" ht="15.75" customHeight="1"/>
    <row r="529" ht="14.25" customHeight="1"/>
    <row r="530" ht="30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3.5" customHeight="1"/>
    <row r="539" ht="12.75" customHeight="1"/>
    <row r="540" ht="12.75" customHeight="1"/>
    <row r="541" ht="12.75" customHeight="1"/>
    <row r="542" ht="12.75" customHeight="1"/>
    <row r="543" ht="12.75" customHeight="1"/>
    <row r="544" ht="14.25" customHeight="1"/>
    <row r="545" ht="12.75" customHeight="1"/>
    <row r="546" ht="15" customHeight="1"/>
    <row r="547" ht="12.75" customHeight="1"/>
    <row r="548" ht="12.75" customHeight="1"/>
    <row r="549" ht="12.75" customHeight="1"/>
    <row r="550" ht="12.75" customHeight="1"/>
    <row r="552" ht="21.75" customHeight="1"/>
    <row r="553" ht="12.75" customHeight="1"/>
    <row r="555" ht="13.35" customHeight="1"/>
    <row r="556" ht="18" customHeight="1"/>
    <row r="557" ht="12.75" customHeight="1"/>
    <row r="558" ht="18.75" customHeight="1"/>
    <row r="559" ht="12.75" customHeight="1"/>
    <row r="562" ht="17.25" customHeight="1"/>
    <row r="563" ht="12.75" customHeight="1"/>
  </sheetData>
  <sheetProtection selectLockedCells="1" selectUnlockedCells="1"/>
  <mergeCells count="205">
    <mergeCell ref="F100:I100"/>
    <mergeCell ref="F63:I63"/>
    <mergeCell ref="B8:J9"/>
    <mergeCell ref="D11:J11"/>
    <mergeCell ref="C10:G10"/>
    <mergeCell ref="F62:I62"/>
    <mergeCell ref="F55:I55"/>
    <mergeCell ref="F56:I56"/>
    <mergeCell ref="F48:I48"/>
    <mergeCell ref="F46:I46"/>
    <mergeCell ref="D12:J12"/>
    <mergeCell ref="F22:I22"/>
    <mergeCell ref="B20:D20"/>
    <mergeCell ref="B22:E22"/>
    <mergeCell ref="B17:J17"/>
    <mergeCell ref="B18:J18"/>
    <mergeCell ref="F32:I32"/>
    <mergeCell ref="F60:I60"/>
    <mergeCell ref="F31:I31"/>
    <mergeCell ref="F50:I50"/>
    <mergeCell ref="F65:I65"/>
    <mergeCell ref="F51:I51"/>
    <mergeCell ref="F52:I52"/>
    <mergeCell ref="F53:I53"/>
    <mergeCell ref="B1:J1"/>
    <mergeCell ref="B4:J4"/>
    <mergeCell ref="B5:J5"/>
    <mergeCell ref="B7:J7"/>
    <mergeCell ref="F33:I33"/>
    <mergeCell ref="F45:I45"/>
    <mergeCell ref="F43:I43"/>
    <mergeCell ref="F42:I42"/>
    <mergeCell ref="F38:I38"/>
    <mergeCell ref="F34:I34"/>
    <mergeCell ref="F35:I35"/>
    <mergeCell ref="F36:I36"/>
    <mergeCell ref="F39:I39"/>
    <mergeCell ref="F40:I40"/>
    <mergeCell ref="F23:I23"/>
    <mergeCell ref="F30:I30"/>
    <mergeCell ref="F24:I24"/>
    <mergeCell ref="F25:I25"/>
    <mergeCell ref="F29:I29"/>
    <mergeCell ref="F26:I26"/>
    <mergeCell ref="F27:I27"/>
    <mergeCell ref="F41:I41"/>
    <mergeCell ref="F28:I28"/>
    <mergeCell ref="F37:I37"/>
    <mergeCell ref="F66:I66"/>
    <mergeCell ref="F61:I61"/>
    <mergeCell ref="F76:I76"/>
    <mergeCell ref="F77:I77"/>
    <mergeCell ref="F67:I67"/>
    <mergeCell ref="F59:I59"/>
    <mergeCell ref="F44:I44"/>
    <mergeCell ref="F68:I68"/>
    <mergeCell ref="F75:I75"/>
    <mergeCell ref="C89:J89"/>
    <mergeCell ref="F73:I73"/>
    <mergeCell ref="F74:I74"/>
    <mergeCell ref="F115:I115"/>
    <mergeCell ref="F116:I116"/>
    <mergeCell ref="F47:I47"/>
    <mergeCell ref="F103:I103"/>
    <mergeCell ref="F101:I101"/>
    <mergeCell ref="F97:I97"/>
    <mergeCell ref="F107:I107"/>
    <mergeCell ref="F98:I98"/>
    <mergeCell ref="F99:I99"/>
    <mergeCell ref="B90:D90"/>
    <mergeCell ref="F94:I94"/>
    <mergeCell ref="F95:I95"/>
    <mergeCell ref="F93:I93"/>
    <mergeCell ref="F91:I91"/>
    <mergeCell ref="F92:I92"/>
    <mergeCell ref="F90:I90"/>
    <mergeCell ref="F96:I96"/>
    <mergeCell ref="F64:I64"/>
    <mergeCell ref="F109:I109"/>
    <mergeCell ref="F54:I54"/>
    <mergeCell ref="F79:I79"/>
    <mergeCell ref="F124:I124"/>
    <mergeCell ref="F111:I111"/>
    <mergeCell ref="F215:I215"/>
    <mergeCell ref="F108:I108"/>
    <mergeCell ref="F105:I105"/>
    <mergeCell ref="F104:I104"/>
    <mergeCell ref="F106:I106"/>
    <mergeCell ref="F135:I135"/>
    <mergeCell ref="F112:I112"/>
    <mergeCell ref="F129:I129"/>
    <mergeCell ref="F133:I133"/>
    <mergeCell ref="F134:I134"/>
    <mergeCell ref="F143:I143"/>
    <mergeCell ref="F160:I160"/>
    <mergeCell ref="F136:I136"/>
    <mergeCell ref="F150:I150"/>
    <mergeCell ref="F161:I161"/>
    <mergeCell ref="F153:I153"/>
    <mergeCell ref="F155:I155"/>
    <mergeCell ref="F157:I157"/>
    <mergeCell ref="F184:I184"/>
    <mergeCell ref="F185:I185"/>
    <mergeCell ref="F186:I186"/>
    <mergeCell ref="B164:J164"/>
    <mergeCell ref="B477:E481"/>
    <mergeCell ref="F405:I405"/>
    <mergeCell ref="F402:I402"/>
    <mergeCell ref="F471:J471"/>
    <mergeCell ref="F388:I388"/>
    <mergeCell ref="F400:I400"/>
    <mergeCell ref="F401:I401"/>
    <mergeCell ref="F472:J472"/>
    <mergeCell ref="C467:F467"/>
    <mergeCell ref="F426:I426"/>
    <mergeCell ref="F422:I422"/>
    <mergeCell ref="F423:I423"/>
    <mergeCell ref="F424:I424"/>
    <mergeCell ref="B462:J463"/>
    <mergeCell ref="F403:I403"/>
    <mergeCell ref="F387:I387"/>
    <mergeCell ref="F382:I382"/>
    <mergeCell ref="F383:I383"/>
    <mergeCell ref="F268:I268"/>
    <mergeCell ref="F302:I302"/>
    <mergeCell ref="F303:I303"/>
    <mergeCell ref="F300:I300"/>
    <mergeCell ref="F290:I290"/>
    <mergeCell ref="F350:I350"/>
    <mergeCell ref="F353:I353"/>
    <mergeCell ref="F293:I293"/>
    <mergeCell ref="F295:I295"/>
    <mergeCell ref="F344:I344"/>
    <mergeCell ref="F292:I292"/>
    <mergeCell ref="F345:I345"/>
    <mergeCell ref="F356:I356"/>
    <mergeCell ref="F360:I360"/>
    <mergeCell ref="F385:I385"/>
    <mergeCell ref="F362:I362"/>
    <mergeCell ref="F363:I363"/>
    <mergeCell ref="F269:I269"/>
    <mergeCell ref="F384:I384"/>
    <mergeCell ref="F271:I271"/>
    <mergeCell ref="F221:I221"/>
    <mergeCell ref="F249:I249"/>
    <mergeCell ref="F370:I370"/>
    <mergeCell ref="F277:I277"/>
    <mergeCell ref="F278:I278"/>
    <mergeCell ref="F279:I279"/>
    <mergeCell ref="F349:I349"/>
    <mergeCell ref="F256:I256"/>
    <mergeCell ref="F253:I253"/>
    <mergeCell ref="F251:I251"/>
    <mergeCell ref="F347:I347"/>
    <mergeCell ref="F296:I296"/>
    <mergeCell ref="F291:I291"/>
    <mergeCell ref="F361:I361"/>
    <mergeCell ref="F346:I346"/>
    <mergeCell ref="F230:I230"/>
    <mergeCell ref="F267:I267"/>
    <mergeCell ref="F262:I262"/>
    <mergeCell ref="F232:I232"/>
    <mergeCell ref="F233:I233"/>
    <mergeCell ref="F247:I247"/>
    <mergeCell ref="F248:I248"/>
    <mergeCell ref="F250:I250"/>
    <mergeCell ref="F254:I254"/>
    <mergeCell ref="B165:J166"/>
    <mergeCell ref="F220:I220"/>
    <mergeCell ref="F187:I187"/>
    <mergeCell ref="F189:I189"/>
    <mergeCell ref="F190:I190"/>
    <mergeCell ref="F194:I194"/>
    <mergeCell ref="F198:I198"/>
    <mergeCell ref="F199:I199"/>
    <mergeCell ref="C171:E171"/>
    <mergeCell ref="F175:I175"/>
    <mergeCell ref="F176:I176"/>
    <mergeCell ref="F177:I177"/>
    <mergeCell ref="F178:I178"/>
    <mergeCell ref="F183:I183"/>
    <mergeCell ref="D13:F13"/>
    <mergeCell ref="D14:J14"/>
    <mergeCell ref="D15:J15"/>
    <mergeCell ref="K9:L9"/>
    <mergeCell ref="F443:I443"/>
    <mergeCell ref="F444:I444"/>
    <mergeCell ref="F446:I446"/>
    <mergeCell ref="F448:I448"/>
    <mergeCell ref="F158:I158"/>
    <mergeCell ref="F159:I159"/>
    <mergeCell ref="F151:I151"/>
    <mergeCell ref="F152:I152"/>
    <mergeCell ref="F139:I139"/>
    <mergeCell ref="F149:I149"/>
    <mergeCell ref="F145:I145"/>
    <mergeCell ref="F146:I146"/>
    <mergeCell ref="F147:I147"/>
    <mergeCell ref="F217:I217"/>
    <mergeCell ref="F228:I228"/>
    <mergeCell ref="F212:I212"/>
    <mergeCell ref="F213:I213"/>
    <mergeCell ref="F214:I214"/>
    <mergeCell ref="F216:I216"/>
    <mergeCell ref="F218:I218"/>
  </mergeCells>
  <phoneticPr fontId="0" type="noConversion"/>
  <pageMargins left="0.27" right="0.25" top="0.48" bottom="0.56999999999999995" header="0.3" footer="0.3"/>
  <pageSetup paperSize="9" firstPageNumber="0"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workbookViewId="0">
      <selection activeCell="F26" sqref="F26"/>
    </sheetView>
  </sheetViews>
  <sheetFormatPr defaultRowHeight="12.75"/>
  <cols>
    <col min="6" max="6" width="29" customWidth="1"/>
  </cols>
  <sheetData>
    <row r="2" spans="1:8">
      <c r="A2" s="32"/>
      <c r="B2" s="23"/>
      <c r="C2" s="23"/>
      <c r="D2" s="23"/>
      <c r="E2" s="32"/>
      <c r="F2" s="201"/>
      <c r="G2" s="33"/>
      <c r="H2" s="142"/>
    </row>
    <row r="3" spans="1:8">
      <c r="A3" s="32"/>
      <c r="B3" s="32"/>
      <c r="C3" s="23"/>
      <c r="D3" s="23"/>
      <c r="E3" s="46"/>
      <c r="F3" s="201"/>
      <c r="G3" s="33"/>
      <c r="H3" s="142"/>
    </row>
    <row r="4" spans="1:8">
      <c r="A4" s="32"/>
      <c r="B4" s="32"/>
      <c r="C4" s="276"/>
      <c r="D4" s="276"/>
      <c r="E4" s="30"/>
      <c r="F4" s="30"/>
      <c r="G4" s="30"/>
      <c r="H4" s="132"/>
    </row>
    <row r="5" spans="1:8">
      <c r="A5" s="32"/>
      <c r="B5" s="32"/>
      <c r="C5" s="276"/>
      <c r="D5" s="276"/>
      <c r="E5" s="30"/>
      <c r="F5" s="46"/>
      <c r="G5" s="30"/>
      <c r="H5" s="132"/>
    </row>
    <row r="6" spans="1:8">
      <c r="A6" s="32"/>
      <c r="B6" s="32"/>
      <c r="C6" s="276"/>
      <c r="D6" s="276"/>
      <c r="E6" s="30"/>
      <c r="F6" s="30"/>
      <c r="G6" s="30"/>
      <c r="H6" s="132"/>
    </row>
    <row r="7" spans="1:8">
      <c r="A7" s="32"/>
      <c r="B7" s="32"/>
      <c r="C7" s="276"/>
      <c r="D7" s="276"/>
      <c r="E7" s="30"/>
      <c r="F7" s="30"/>
      <c r="G7" s="30"/>
      <c r="H7" s="132"/>
    </row>
    <row r="8" spans="1:8">
      <c r="A8" s="32"/>
      <c r="B8" s="32"/>
      <c r="C8" s="276"/>
      <c r="D8" s="276"/>
      <c r="E8" s="30"/>
      <c r="F8" s="30"/>
      <c r="G8" s="30"/>
      <c r="H8" s="189"/>
    </row>
    <row r="9" spans="1:8">
      <c r="A9" s="32"/>
      <c r="B9" s="32"/>
      <c r="C9" s="46"/>
      <c r="D9" s="46"/>
      <c r="E9" s="457"/>
      <c r="F9" s="457"/>
      <c r="G9" s="457"/>
      <c r="H9" s="142"/>
    </row>
    <row r="10" spans="1:8">
      <c r="A10" s="32"/>
      <c r="B10" s="32"/>
      <c r="C10" s="28"/>
      <c r="D10" s="28"/>
      <c r="E10" s="407"/>
      <c r="F10" s="408"/>
      <c r="G10" s="408"/>
      <c r="H10" s="141"/>
    </row>
    <row r="11" spans="1:8">
      <c r="A11" s="32"/>
      <c r="B11" s="32"/>
      <c r="C11" s="28"/>
      <c r="D11" s="28"/>
      <c r="E11" s="277"/>
      <c r="F11" s="30"/>
      <c r="G11" s="30"/>
      <c r="H11" s="141"/>
    </row>
    <row r="12" spans="1:8">
      <c r="A12" s="32"/>
      <c r="B12" s="32"/>
      <c r="C12" s="28"/>
      <c r="D12" s="28"/>
      <c r="E12" s="408"/>
      <c r="F12" s="408"/>
      <c r="G12" s="408"/>
      <c r="H12" s="128"/>
    </row>
    <row r="13" spans="1:8">
      <c r="A13" s="32"/>
      <c r="B13" s="32"/>
      <c r="C13" s="278"/>
      <c r="D13" s="278"/>
      <c r="E13" s="279"/>
      <c r="F13" s="279"/>
      <c r="G13" s="279"/>
      <c r="H13" s="142"/>
    </row>
    <row r="14" spans="1:8">
      <c r="A14" s="32"/>
      <c r="B14" s="32"/>
      <c r="C14" s="198"/>
      <c r="D14" s="198"/>
      <c r="E14" s="407"/>
      <c r="F14" s="408"/>
      <c r="G14" s="408"/>
      <c r="H14" s="141"/>
    </row>
    <row r="15" spans="1:8">
      <c r="A15" s="32"/>
      <c r="B15" s="32"/>
      <c r="C15" s="198"/>
      <c r="D15" s="198"/>
      <c r="E15" s="277"/>
      <c r="F15" s="30"/>
      <c r="G15" s="30"/>
      <c r="H15" s="141"/>
    </row>
    <row r="16" spans="1:8">
      <c r="A16" s="32"/>
      <c r="B16" s="32"/>
      <c r="C16" s="198"/>
      <c r="D16" s="198"/>
      <c r="E16" s="277"/>
      <c r="F16" s="30"/>
      <c r="G16" s="30"/>
      <c r="H16" s="141"/>
    </row>
    <row r="17" spans="1:8">
      <c r="A17" s="32"/>
      <c r="B17" s="32"/>
      <c r="C17" s="23"/>
      <c r="D17" s="23"/>
      <c r="E17" s="32"/>
      <c r="F17" s="201"/>
      <c r="G17" s="33"/>
      <c r="H17" s="142"/>
    </row>
    <row r="18" spans="1:8">
      <c r="A18" s="32"/>
      <c r="B18" s="23"/>
      <c r="C18" s="23"/>
      <c r="D18" s="23"/>
      <c r="E18" s="245"/>
      <c r="F18" s="201"/>
      <c r="G18" s="33"/>
      <c r="H18" s="132"/>
    </row>
    <row r="19" spans="1:8">
      <c r="A19" s="32"/>
      <c r="B19" s="23"/>
      <c r="C19" s="23"/>
      <c r="D19" s="23"/>
      <c r="E19" s="33"/>
      <c r="F19" s="201"/>
      <c r="G19" s="33"/>
      <c r="H19" s="142"/>
    </row>
  </sheetData>
  <sheetProtection selectLockedCells="1" selectUnlockedCells="1"/>
  <mergeCells count="4">
    <mergeCell ref="E9:G9"/>
    <mergeCell ref="E10:G10"/>
    <mergeCell ref="E12:G12"/>
    <mergeCell ref="E14:G14"/>
  </mergeCells>
  <phoneticPr fontId="0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honeticPr fontId="0" type="noConversion"/>
  <pageMargins left="0.75" right="0.75" top="1" bottom="1" header="0.51180555555555551" footer="0.51180555555555551"/>
  <pageSetup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2017-10-13T08:26:30Z</cp:lastPrinted>
  <dcterms:created xsi:type="dcterms:W3CDTF">2013-01-17T07:46:04Z</dcterms:created>
  <dcterms:modified xsi:type="dcterms:W3CDTF">2017-10-13T08:40:43Z</dcterms:modified>
</cp:coreProperties>
</file>